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gyhwx\Desktop\"/>
    </mc:Choice>
  </mc:AlternateContent>
  <xr:revisionPtr revIDLastSave="0" documentId="13_ncr:1_{07642483-EC25-49F2-8E58-A85B119971E5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附件4 科技创新奖学金汇总表（学生）" sheetId="1" r:id="rId1"/>
    <sheet name="表1.校区竞赛认定目录（2025年）" sheetId="2" r:id="rId2"/>
    <sheet name="表2.获奖金额及对应奖项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'表1.校区竞赛认定目录（2025年）'!$B$1:$B$126</definedName>
    <definedName name="_xlnm._FilterDatabase" localSheetId="0" hidden="1">'附件4 科技创新奖学金汇总表（学生）'!$A$1:$R$122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6" i="1" l="1"/>
  <c r="M96" i="1" s="1"/>
  <c r="N96" i="1" s="1"/>
  <c r="Q96" i="1" s="1"/>
  <c r="L122" i="1"/>
  <c r="H122" i="1"/>
  <c r="M122" i="1" s="1"/>
  <c r="N122" i="1" s="1"/>
  <c r="Q122" i="1" s="1"/>
  <c r="Q121" i="1"/>
  <c r="L121" i="1"/>
  <c r="M121" i="1" s="1"/>
  <c r="L120" i="1"/>
  <c r="H120" i="1"/>
  <c r="L119" i="1"/>
  <c r="H119" i="1"/>
  <c r="M119" i="1" s="1"/>
  <c r="N119" i="1" s="1"/>
  <c r="Q119" i="1" s="1"/>
  <c r="L117" i="1"/>
  <c r="M117" i="1" s="1"/>
  <c r="N117" i="1" s="1"/>
  <c r="Q117" i="1" s="1"/>
  <c r="L116" i="1"/>
  <c r="H116" i="1"/>
  <c r="M116" i="1" s="1"/>
  <c r="N116" i="1" s="1"/>
  <c r="Q116" i="1" s="1"/>
  <c r="Q115" i="1"/>
  <c r="L115" i="1"/>
  <c r="H115" i="1"/>
  <c r="M115" i="1" s="1"/>
  <c r="L114" i="1"/>
  <c r="H114" i="1"/>
  <c r="L113" i="1"/>
  <c r="H113" i="1"/>
  <c r="L112" i="1"/>
  <c r="H112" i="1"/>
  <c r="L111" i="1"/>
  <c r="H111" i="1"/>
  <c r="L110" i="1"/>
  <c r="H110" i="1"/>
  <c r="M110" i="1" s="1"/>
  <c r="N110" i="1" s="1"/>
  <c r="Q110" i="1" s="1"/>
  <c r="L109" i="1"/>
  <c r="H109" i="1"/>
  <c r="L108" i="1"/>
  <c r="H108" i="1"/>
  <c r="M108" i="1" s="1"/>
  <c r="N108" i="1" s="1"/>
  <c r="Q108" i="1" s="1"/>
  <c r="L107" i="1"/>
  <c r="H107" i="1"/>
  <c r="M107" i="1" s="1"/>
  <c r="N107" i="1" s="1"/>
  <c r="Q107" i="1" s="1"/>
  <c r="L106" i="1"/>
  <c r="H106" i="1"/>
  <c r="M106" i="1" s="1"/>
  <c r="N106" i="1" s="1"/>
  <c r="Q106" i="1" s="1"/>
  <c r="L105" i="1"/>
  <c r="H105" i="1"/>
  <c r="Q104" i="1"/>
  <c r="L104" i="1"/>
  <c r="M104" i="1" s="1"/>
  <c r="L103" i="1"/>
  <c r="M103" i="1" s="1"/>
  <c r="N103" i="1" s="1"/>
  <c r="Q103" i="1" s="1"/>
  <c r="L102" i="1"/>
  <c r="H102" i="1"/>
  <c r="M102" i="1" s="1"/>
  <c r="N102" i="1" s="1"/>
  <c r="Q102" i="1" s="1"/>
  <c r="L101" i="1"/>
  <c r="H101" i="1"/>
  <c r="M101" i="1" s="1"/>
  <c r="N101" i="1" s="1"/>
  <c r="Q101" i="1" s="1"/>
  <c r="L100" i="1"/>
  <c r="H100" i="1"/>
  <c r="L99" i="1"/>
  <c r="H99" i="1"/>
  <c r="L98" i="1"/>
  <c r="H98" i="1"/>
  <c r="L97" i="1"/>
  <c r="H97" i="1"/>
  <c r="M97" i="1" s="1"/>
  <c r="N97" i="1" s="1"/>
  <c r="L95" i="1"/>
  <c r="H95" i="1"/>
  <c r="L94" i="1"/>
  <c r="M94" i="1" s="1"/>
  <c r="N94" i="1" s="1"/>
  <c r="Q94" i="1" s="1"/>
  <c r="L93" i="1"/>
  <c r="H93" i="1"/>
  <c r="M93" i="1" s="1"/>
  <c r="N93" i="1" s="1"/>
  <c r="Q93" i="1" s="1"/>
  <c r="L92" i="1"/>
  <c r="H92" i="1"/>
  <c r="L91" i="1"/>
  <c r="H91" i="1"/>
  <c r="L90" i="1"/>
  <c r="H90" i="1"/>
  <c r="L89" i="1"/>
  <c r="H89" i="1"/>
  <c r="M89" i="1" s="1"/>
  <c r="N89" i="1" s="1"/>
  <c r="L88" i="1"/>
  <c r="H88" i="1"/>
  <c r="L87" i="1"/>
  <c r="H87" i="1"/>
  <c r="L86" i="1"/>
  <c r="H86" i="1"/>
  <c r="L85" i="1"/>
  <c r="H85" i="1"/>
  <c r="L84" i="1"/>
  <c r="H84" i="1"/>
  <c r="L83" i="1"/>
  <c r="H83" i="1"/>
  <c r="L82" i="1"/>
  <c r="H82" i="1"/>
  <c r="M82" i="1" s="1"/>
  <c r="N82" i="1" s="1"/>
  <c r="Q82" i="1" s="1"/>
  <c r="L81" i="1"/>
  <c r="H81" i="1"/>
  <c r="M81" i="1" s="1"/>
  <c r="N81" i="1" s="1"/>
  <c r="Q81" i="1" s="1"/>
  <c r="L80" i="1"/>
  <c r="H80" i="1"/>
  <c r="M80" i="1" s="1"/>
  <c r="N80" i="1" s="1"/>
  <c r="L76" i="1"/>
  <c r="H76" i="1"/>
  <c r="M76" i="1" s="1"/>
  <c r="N76" i="1" s="1"/>
  <c r="Q76" i="1" s="1"/>
  <c r="L75" i="1"/>
  <c r="H75" i="1"/>
  <c r="L74" i="1"/>
  <c r="H74" i="1"/>
  <c r="L73" i="1"/>
  <c r="H73" i="1"/>
  <c r="L72" i="1"/>
  <c r="H72" i="1"/>
  <c r="M72" i="1" s="1"/>
  <c r="N72" i="1" s="1"/>
  <c r="Q72" i="1" s="1"/>
  <c r="L71" i="1"/>
  <c r="H71" i="1"/>
  <c r="L70" i="1"/>
  <c r="M70" i="1" s="1"/>
  <c r="L69" i="1"/>
  <c r="H69" i="1"/>
  <c r="L68" i="1"/>
  <c r="H68" i="1"/>
  <c r="L67" i="1"/>
  <c r="M67" i="1" s="1"/>
  <c r="L63" i="1"/>
  <c r="H63" i="1"/>
  <c r="L61" i="1"/>
  <c r="H61" i="1"/>
  <c r="M61" i="1" s="1"/>
  <c r="N61" i="1" s="1"/>
  <c r="Q61" i="1" s="1"/>
  <c r="L60" i="1"/>
  <c r="H60" i="1"/>
  <c r="M60" i="1" s="1"/>
  <c r="N60" i="1" s="1"/>
  <c r="Q60" i="1" s="1"/>
  <c r="Q59" i="1"/>
  <c r="L59" i="1"/>
  <c r="H59" i="1"/>
  <c r="L58" i="1"/>
  <c r="H58" i="1"/>
  <c r="L55" i="1"/>
  <c r="H55" i="1"/>
  <c r="L54" i="1"/>
  <c r="H54" i="1"/>
  <c r="Q51" i="1"/>
  <c r="L51" i="1"/>
  <c r="M51" i="1" s="1"/>
  <c r="L49" i="1"/>
  <c r="H49" i="1"/>
  <c r="L46" i="1"/>
  <c r="H46" i="1"/>
  <c r="L44" i="1"/>
  <c r="M44" i="1" s="1"/>
  <c r="N44" i="1" s="1"/>
  <c r="Q44" i="1" s="1"/>
  <c r="L42" i="1"/>
  <c r="H42" i="1"/>
  <c r="M42" i="1" s="1"/>
  <c r="N42" i="1" s="1"/>
  <c r="Q42" i="1" s="1"/>
  <c r="L41" i="1"/>
  <c r="H41" i="1"/>
  <c r="M41" i="1" s="1"/>
  <c r="N41" i="1" s="1"/>
  <c r="Q41" i="1" s="1"/>
  <c r="L40" i="1"/>
  <c r="H40" i="1"/>
  <c r="L39" i="1"/>
  <c r="H39" i="1"/>
  <c r="L38" i="1"/>
  <c r="H38" i="1"/>
  <c r="L33" i="1"/>
  <c r="H33" i="1"/>
  <c r="L32" i="1"/>
  <c r="H32" i="1"/>
  <c r="L31" i="1"/>
  <c r="H31" i="1"/>
  <c r="M31" i="1" s="1"/>
  <c r="N31" i="1" s="1"/>
  <c r="Q31" i="1" s="1"/>
  <c r="L28" i="1"/>
  <c r="H28" i="1"/>
  <c r="L27" i="1"/>
  <c r="H27" i="1"/>
  <c r="M27" i="1" s="1"/>
  <c r="N27" i="1" s="1"/>
  <c r="Q27" i="1" s="1"/>
  <c r="L26" i="1"/>
  <c r="H26" i="1"/>
  <c r="M26" i="1" s="1"/>
  <c r="N26" i="1" s="1"/>
  <c r="Q26" i="1" s="1"/>
  <c r="L25" i="1"/>
  <c r="H25" i="1"/>
  <c r="L24" i="1"/>
  <c r="H24" i="1"/>
  <c r="M24" i="1" s="1"/>
  <c r="N24" i="1" s="1"/>
  <c r="Q24" i="1" s="1"/>
  <c r="L23" i="1"/>
  <c r="H23" i="1"/>
  <c r="L21" i="1"/>
  <c r="H21" i="1"/>
  <c r="L19" i="1"/>
  <c r="H19" i="1"/>
  <c r="L17" i="1"/>
  <c r="H17" i="1"/>
  <c r="L15" i="1"/>
  <c r="H15" i="1"/>
  <c r="L11" i="1"/>
  <c r="H11" i="1"/>
  <c r="L7" i="1"/>
  <c r="H7" i="1"/>
  <c r="L6" i="1"/>
  <c r="H6" i="1"/>
  <c r="L5" i="1"/>
  <c r="H5" i="1"/>
  <c r="M5" i="1" s="1"/>
  <c r="N5" i="1" s="1"/>
  <c r="Q5" i="1" s="1"/>
  <c r="L4" i="1"/>
  <c r="H4" i="1"/>
  <c r="M4" i="1" s="1"/>
  <c r="N4" i="1" s="1"/>
  <c r="Q4" i="1" s="1"/>
  <c r="L3" i="1"/>
  <c r="H3" i="1"/>
  <c r="M3" i="1" s="1"/>
  <c r="N3" i="1" s="1"/>
  <c r="Q3" i="1" s="1"/>
  <c r="M19" i="1" l="1"/>
  <c r="N19" i="1" s="1"/>
  <c r="Q19" i="1" s="1"/>
  <c r="M38" i="1"/>
  <c r="N38" i="1" s="1"/>
  <c r="Q38" i="1" s="1"/>
  <c r="M21" i="1"/>
  <c r="N21" i="1" s="1"/>
  <c r="Q21" i="1" s="1"/>
  <c r="M69" i="1"/>
  <c r="N69" i="1" s="1"/>
  <c r="M95" i="1"/>
  <c r="N95" i="1" s="1"/>
  <c r="Q95" i="1" s="1"/>
  <c r="M55" i="1"/>
  <c r="N55" i="1" s="1"/>
  <c r="Q55" i="1" s="1"/>
  <c r="M99" i="1"/>
  <c r="N99" i="1" s="1"/>
  <c r="Q99" i="1" s="1"/>
  <c r="M17" i="1"/>
  <c r="N17" i="1" s="1"/>
  <c r="Q17" i="1" s="1"/>
  <c r="M33" i="1"/>
  <c r="N33" i="1" s="1"/>
  <c r="Q33" i="1" s="1"/>
  <c r="M73" i="1"/>
  <c r="N73" i="1" s="1"/>
  <c r="Q73" i="1" s="1"/>
  <c r="M75" i="1"/>
  <c r="N75" i="1" s="1"/>
  <c r="Q75" i="1" s="1"/>
  <c r="M28" i="1"/>
  <c r="N28" i="1" s="1"/>
  <c r="Q28" i="1" s="1"/>
  <c r="M49" i="1"/>
  <c r="N49" i="1" s="1"/>
  <c r="Q49" i="1" s="1"/>
  <c r="M68" i="1"/>
  <c r="N68" i="1" s="1"/>
  <c r="Q68" i="1" s="1"/>
  <c r="M40" i="1"/>
  <c r="N40" i="1" s="1"/>
  <c r="Q40" i="1" s="1"/>
  <c r="M46" i="1"/>
  <c r="N46" i="1" s="1"/>
  <c r="Q46" i="1" s="1"/>
  <c r="M15" i="1"/>
  <c r="N15" i="1" s="1"/>
  <c r="Q15" i="1" s="1"/>
  <c r="M32" i="1"/>
  <c r="N32" i="1" s="1"/>
  <c r="Q32" i="1" s="1"/>
  <c r="M54" i="1"/>
  <c r="N54" i="1" s="1"/>
  <c r="Q54" i="1" s="1"/>
  <c r="M85" i="1"/>
  <c r="N85" i="1" s="1"/>
  <c r="Q85" i="1" s="1"/>
  <c r="M114" i="1"/>
  <c r="N114" i="1" s="1"/>
  <c r="Q114" i="1" s="1"/>
  <c r="M87" i="1"/>
  <c r="N87" i="1" s="1"/>
  <c r="Q87" i="1" s="1"/>
  <c r="M92" i="1"/>
  <c r="N92" i="1" s="1"/>
  <c r="Q92" i="1" s="1"/>
  <c r="M39" i="1"/>
  <c r="N39" i="1" s="1"/>
  <c r="Q39" i="1" s="1"/>
  <c r="M59" i="1"/>
  <c r="M88" i="1"/>
  <c r="N88" i="1" s="1"/>
  <c r="Q88" i="1" s="1"/>
  <c r="M7" i="1"/>
  <c r="N7" i="1" s="1"/>
  <c r="Q7" i="1" s="1"/>
  <c r="M91" i="1"/>
  <c r="N91" i="1" s="1"/>
  <c r="Q91" i="1" s="1"/>
  <c r="M112" i="1"/>
  <c r="N112" i="1" s="1"/>
  <c r="Q112" i="1" s="1"/>
  <c r="M11" i="1"/>
  <c r="N11" i="1" s="1"/>
  <c r="Q11" i="1" s="1"/>
  <c r="M113" i="1"/>
  <c r="N113" i="1" s="1"/>
  <c r="Q113" i="1" s="1"/>
  <c r="M83" i="1"/>
  <c r="N83" i="1" s="1"/>
  <c r="Q83" i="1" s="1"/>
  <c r="M84" i="1"/>
  <c r="N84" i="1" s="1"/>
  <c r="Q84" i="1" s="1"/>
  <c r="M105" i="1"/>
  <c r="N105" i="1" s="1"/>
  <c r="Q105" i="1" s="1"/>
  <c r="M71" i="1"/>
  <c r="N71" i="1" s="1"/>
  <c r="Q71" i="1" s="1"/>
  <c r="M58" i="1"/>
  <c r="N58" i="1" s="1"/>
  <c r="Q58" i="1" s="1"/>
  <c r="M86" i="1"/>
  <c r="N86" i="1" s="1"/>
  <c r="Q86" i="1" s="1"/>
  <c r="M23" i="1"/>
  <c r="N23" i="1" s="1"/>
  <c r="Q23" i="1" s="1"/>
  <c r="M98" i="1"/>
  <c r="N98" i="1" s="1"/>
  <c r="Q98" i="1" s="1"/>
  <c r="M109" i="1"/>
  <c r="N109" i="1" s="1"/>
  <c r="Q109" i="1" s="1"/>
  <c r="M120" i="1"/>
  <c r="N120" i="1" s="1"/>
  <c r="Q120" i="1" s="1"/>
  <c r="M74" i="1"/>
  <c r="N74" i="1" s="1"/>
  <c r="Q74" i="1" s="1"/>
  <c r="M25" i="1"/>
  <c r="N25" i="1" s="1"/>
  <c r="Q25" i="1" s="1"/>
  <c r="M6" i="1"/>
  <c r="N6" i="1" s="1"/>
  <c r="Q6" i="1" s="1"/>
  <c r="M63" i="1"/>
  <c r="N63" i="1" s="1"/>
  <c r="Q63" i="1" s="1"/>
  <c r="M90" i="1"/>
  <c r="N90" i="1" s="1"/>
  <c r="Q90" i="1" s="1"/>
  <c r="M100" i="1"/>
  <c r="N100" i="1" s="1"/>
  <c r="Q100" i="1" s="1"/>
  <c r="M111" i="1"/>
  <c r="N111" i="1" s="1"/>
  <c r="Q111" i="1" s="1"/>
</calcChain>
</file>

<file path=xl/sharedStrings.xml><?xml version="1.0" encoding="utf-8"?>
<sst xmlns="http://schemas.openxmlformats.org/spreadsheetml/2006/main" count="1513" uniqueCount="404">
  <si>
    <t>校区2024-2025学年科技创新奖学金申报信息汇总表（学生填）</t>
  </si>
  <si>
    <t>序号</t>
  </si>
  <si>
    <t>姓名</t>
  </si>
  <si>
    <t>学号</t>
  </si>
  <si>
    <t>部门/学院</t>
  </si>
  <si>
    <t>成果类别</t>
  </si>
  <si>
    <t>竞赛名称
(请按照表1填写）</t>
  </si>
  <si>
    <t>获奖时间</t>
  </si>
  <si>
    <t>竞赛类别
（一类/二类/其他）</t>
  </si>
  <si>
    <t>获奖级别</t>
  </si>
  <si>
    <t>获奖等级</t>
  </si>
  <si>
    <t>该级别奖项是否设置特等奖</t>
  </si>
  <si>
    <t>特等标签</t>
  </si>
  <si>
    <t>获奖总额（元）</t>
  </si>
  <si>
    <t>参赛形式</t>
  </si>
  <si>
    <t>奖金分配比例
（填xx%，如20%）</t>
  </si>
  <si>
    <t>个人奖金金额（元）</t>
  </si>
  <si>
    <t>是否仅证书</t>
  </si>
  <si>
    <t>凌佳睿</t>
  </si>
  <si>
    <t>2023016842</t>
  </si>
  <si>
    <t>工商管理学院/马克思主义学院</t>
  </si>
  <si>
    <t>竞赛获奖</t>
  </si>
  <si>
    <t>全国高校商业精英挑战赛-①品牌策划竞赛、②会展专业创新创业实践竞赛、③国际贸易竞赛、④创新创业竞赛⑤会计与商业管理素例竞赛</t>
  </si>
  <si>
    <t>国家级</t>
  </si>
  <si>
    <t>三等奖</t>
  </si>
  <si>
    <t>否</t>
  </si>
  <si>
    <t>团队</t>
  </si>
  <si>
    <t>戴昂扬</t>
  </si>
  <si>
    <t>邬晨曦</t>
  </si>
  <si>
    <t>杨牧湖</t>
  </si>
  <si>
    <t>罗诗雨</t>
  </si>
  <si>
    <t>原文理学院现工商管理学院/马克思主义学院</t>
  </si>
  <si>
    <t>杨乐晨</t>
  </si>
  <si>
    <t>2021015850</t>
  </si>
  <si>
    <t>全国大学生语言文字能力大赛</t>
  </si>
  <si>
    <t>2025.8.14</t>
  </si>
  <si>
    <t>二类</t>
  </si>
  <si>
    <t>二等奖</t>
  </si>
  <si>
    <t>（不含特）</t>
  </si>
  <si>
    <t>二类国家级二等奖（不含特）</t>
  </si>
  <si>
    <t>个人</t>
  </si>
  <si>
    <t>王雅莉</t>
  </si>
  <si>
    <t>2022016799</t>
  </si>
  <si>
    <t>全国大学生计算机应用能力与数字素养大赛</t>
  </si>
  <si>
    <t>二类国家级三等奖（不含特）</t>
  </si>
  <si>
    <t>郭雨欣</t>
  </si>
  <si>
    <t>2022016790</t>
  </si>
  <si>
    <t>一等奖</t>
  </si>
  <si>
    <t>二类国家级一等奖（不含特）</t>
  </si>
  <si>
    <t>郭屹东</t>
  </si>
  <si>
    <t>2022016789</t>
  </si>
  <si>
    <t>丁爱方</t>
  </si>
  <si>
    <t>2022016787</t>
  </si>
  <si>
    <t>全国企业竞争模拟大赛</t>
  </si>
  <si>
    <t>叶铭宇</t>
  </si>
  <si>
    <t>全国大学生市场调查与分析大赛</t>
  </si>
  <si>
    <t>郭霁心</t>
  </si>
  <si>
    <t>梁雅鑫</t>
  </si>
  <si>
    <t>2022016853</t>
  </si>
  <si>
    <t>省部级</t>
  </si>
  <si>
    <t>张瑜宽</t>
  </si>
  <si>
    <t>全国大学生能源经济学术创意大赛</t>
  </si>
  <si>
    <t>特等奖</t>
  </si>
  <si>
    <t>是</t>
  </si>
  <si>
    <t>李新雅</t>
  </si>
  <si>
    <t>2022016824</t>
  </si>
  <si>
    <t>中国国际大学生创新大赛</t>
  </si>
  <si>
    <t>司苗苗</t>
  </si>
  <si>
    <t>陈家祥</t>
  </si>
  <si>
    <t>2022016767</t>
  </si>
  <si>
    <t>苗田甜</t>
  </si>
  <si>
    <t>全国大学生数学竞赛</t>
  </si>
  <si>
    <t>李梦然</t>
  </si>
  <si>
    <t>2024017451</t>
  </si>
  <si>
    <t>戴雨杉</t>
  </si>
  <si>
    <t>宋娜</t>
  </si>
  <si>
    <t>2022016986</t>
  </si>
  <si>
    <t>侯少杰</t>
  </si>
  <si>
    <t>2024017691</t>
  </si>
  <si>
    <t>李雨含</t>
  </si>
  <si>
    <t>2022016852</t>
  </si>
  <si>
    <t>中国机器人及人工智能大赛</t>
  </si>
  <si>
    <t>邹寒冰</t>
  </si>
  <si>
    <t>2022016765</t>
  </si>
  <si>
    <t>马子煜</t>
  </si>
  <si>
    <t>2022016936</t>
  </si>
  <si>
    <t>郝懿</t>
  </si>
  <si>
    <t>2022016928</t>
  </si>
  <si>
    <t>唐慧琪</t>
  </si>
  <si>
    <t>国际先进机器人及仿真技术大赛</t>
  </si>
  <si>
    <t>周晓天</t>
  </si>
  <si>
    <t>江宇浩</t>
  </si>
  <si>
    <t>2022016930</t>
  </si>
  <si>
    <t>蓝桥杯全国软件和信息技术专业人才大赛</t>
  </si>
  <si>
    <t>崔欣宜</t>
  </si>
  <si>
    <t>2022016850</t>
  </si>
  <si>
    <t>白金亭</t>
  </si>
  <si>
    <t>2022016896</t>
  </si>
  <si>
    <t>李家悦</t>
  </si>
  <si>
    <t>朱耀国</t>
  </si>
  <si>
    <t>“挑战杯”全国大学生课外学术科技作品竞赛</t>
  </si>
  <si>
    <t>一类</t>
  </si>
  <si>
    <t>杨轶涵</t>
  </si>
  <si>
    <t>史永泰</t>
  </si>
  <si>
    <t>崔滢</t>
  </si>
  <si>
    <t>2022016785</t>
  </si>
  <si>
    <t>苏奇</t>
  </si>
  <si>
    <t>2022016812</t>
  </si>
  <si>
    <t>张书铭</t>
  </si>
  <si>
    <t>2021016564</t>
  </si>
  <si>
    <t>李明一</t>
  </si>
  <si>
    <t>2022016884</t>
  </si>
  <si>
    <t>赵春燕</t>
  </si>
  <si>
    <t>2021016595</t>
  </si>
  <si>
    <t>“挑战杯”中国大学生创业计划大赛</t>
  </si>
  <si>
    <t>耿懿</t>
  </si>
  <si>
    <t>iCAN大学生创新创业大赛</t>
  </si>
  <si>
    <t>尚靖明</t>
  </si>
  <si>
    <t>2024017601</t>
  </si>
  <si>
    <r>
      <rPr>
        <sz val="12"/>
        <color rgb="FF000000"/>
        <rFont val="宋体"/>
        <charset val="134"/>
      </rPr>
      <t>能源经济学术创意大赛（</t>
    </r>
    <r>
      <rPr>
        <sz val="12"/>
        <color rgb="FF000000"/>
        <rFont val="Times New Roman"/>
        <family val="1"/>
      </rPr>
      <t>2025</t>
    </r>
    <r>
      <rPr>
        <sz val="12"/>
        <color rgb="FF000000"/>
        <rFont val="宋体"/>
        <charset val="134"/>
      </rPr>
      <t>）</t>
    </r>
  </si>
  <si>
    <t>毛爱琦</t>
  </si>
  <si>
    <t>蒋语诗</t>
  </si>
  <si>
    <t>2023017035</t>
  </si>
  <si>
    <t>习子轩</t>
  </si>
  <si>
    <t>全国大学生数字媒体科技作品及创意竞赛</t>
  </si>
  <si>
    <t>袁峥</t>
  </si>
  <si>
    <t>王艺冉</t>
  </si>
  <si>
    <t>2024017584</t>
  </si>
  <si>
    <t>丁阳光</t>
  </si>
  <si>
    <t>宁骁骁</t>
  </si>
  <si>
    <t>赵英杰</t>
  </si>
  <si>
    <t>李岚</t>
  </si>
  <si>
    <t>全国高校商业精英挑战赛-①品牌策划竞赛</t>
  </si>
  <si>
    <t>王登科</t>
  </si>
  <si>
    <t>2022016408</t>
  </si>
  <si>
    <t>李润泽</t>
  </si>
  <si>
    <t>2024017469</t>
  </si>
  <si>
    <t>谷婧源</t>
  </si>
  <si>
    <t>马心妍</t>
  </si>
  <si>
    <t>周昊天</t>
  </si>
  <si>
    <t>2023016934</t>
  </si>
  <si>
    <t>时报金犊奖</t>
  </si>
  <si>
    <t>优秀奖</t>
  </si>
  <si>
    <t>张悦函</t>
  </si>
  <si>
    <t>2023016946</t>
  </si>
  <si>
    <t>吕书慧</t>
  </si>
  <si>
    <t>赵烁</t>
  </si>
  <si>
    <t>金传欣颖</t>
  </si>
  <si>
    <t>2022016690</t>
  </si>
  <si>
    <t>刘一铭</t>
  </si>
  <si>
    <t>全国大学生电子商务“创新、创意及创业”挑战赛</t>
  </si>
  <si>
    <t>杨嘉仪</t>
  </si>
  <si>
    <t>全国大学生统计建模大赛</t>
  </si>
  <si>
    <t>何璐伊</t>
  </si>
  <si>
    <t>方青菱</t>
  </si>
  <si>
    <t>2024017642</t>
  </si>
  <si>
    <t>全国高校商业精英挑战赛创新创业竞赛创业模拟赛道</t>
  </si>
  <si>
    <t>王鹏斐</t>
  </si>
  <si>
    <t>2024017620</t>
  </si>
  <si>
    <t>王仪萱</t>
  </si>
  <si>
    <t>2024017489</t>
  </si>
  <si>
    <t>原工商管理学院/马克思主义学院现石油学院</t>
  </si>
  <si>
    <t>王媛媛</t>
  </si>
  <si>
    <t>2024017490</t>
  </si>
  <si>
    <t>常子洁</t>
  </si>
  <si>
    <t>2023016770</t>
  </si>
  <si>
    <t>陈睿霖</t>
  </si>
  <si>
    <t>2024017592</t>
  </si>
  <si>
    <t>金语欣</t>
  </si>
  <si>
    <t>2023017036</t>
  </si>
  <si>
    <t>李林洁</t>
  </si>
  <si>
    <t>2022016792</t>
  </si>
  <si>
    <t>凌立军</t>
  </si>
  <si>
    <t>2022016965</t>
  </si>
  <si>
    <t>全球校园人工智能算法精英大赛</t>
  </si>
  <si>
    <t>刘奕麟</t>
  </si>
  <si>
    <t>2023017011</t>
  </si>
  <si>
    <t>王曦沐</t>
  </si>
  <si>
    <t>全国高校商业精英挑战赛品牌策划竞赛</t>
  </si>
  <si>
    <t>张帅柯</t>
  </si>
  <si>
    <t>乔博豪</t>
  </si>
  <si>
    <t>苏香依</t>
  </si>
  <si>
    <t>2022016987</t>
  </si>
  <si>
    <t>“外研社·国才杯”理解当代中国全国大学生外语能力大赛-英语组、多语种组、国际中文组</t>
  </si>
  <si>
    <t>仅证书</t>
  </si>
  <si>
    <t>王嘉琪</t>
  </si>
  <si>
    <t>2023016848</t>
  </si>
  <si>
    <t>王蔓蔓</t>
  </si>
  <si>
    <t>2022016797</t>
  </si>
  <si>
    <t>魏咏莉</t>
  </si>
  <si>
    <t>2024017686</t>
  </si>
  <si>
    <t>徐萌越</t>
  </si>
  <si>
    <t>2024017491</t>
  </si>
  <si>
    <t>闫嘉鑫</t>
  </si>
  <si>
    <t>2022016780</t>
  </si>
  <si>
    <t>全国大学生数学建模竞赛</t>
  </si>
  <si>
    <t>晏茜</t>
  </si>
  <si>
    <t>2023016852</t>
  </si>
  <si>
    <t>杨舒涵</t>
  </si>
  <si>
    <t>2024017588</t>
  </si>
  <si>
    <t>赵亚铭</t>
  </si>
  <si>
    <t>2022016893</t>
  </si>
  <si>
    <t>刘润邦</t>
  </si>
  <si>
    <t>2022016966</t>
  </si>
  <si>
    <t>学术论文</t>
  </si>
  <si>
    <t>王鹦</t>
  </si>
  <si>
    <t>2022016760</t>
  </si>
  <si>
    <t>陈国娜</t>
  </si>
  <si>
    <t>2023016903</t>
  </si>
  <si>
    <t>刘馨月</t>
  </si>
  <si>
    <t>2023016941</t>
  </si>
  <si>
    <t>全国高校商业精英挑战赛-会计与商业管理案例竞赛</t>
  </si>
  <si>
    <t>吴卓东</t>
  </si>
  <si>
    <t>2023016833</t>
  </si>
  <si>
    <t>李艾齐</t>
  </si>
  <si>
    <t>罗承琦</t>
  </si>
  <si>
    <t>2022016773</t>
  </si>
  <si>
    <t>孙宇晴</t>
  </si>
  <si>
    <t>2023016877</t>
  </si>
  <si>
    <t>展博文</t>
  </si>
  <si>
    <t>2023016835</t>
  </si>
  <si>
    <t>张梁伟</t>
  </si>
  <si>
    <t>2020016061</t>
  </si>
  <si>
    <t>张铄迪</t>
  </si>
  <si>
    <t>2023016945</t>
  </si>
  <si>
    <t>张笑冉</t>
  </si>
  <si>
    <t>2023016881</t>
  </si>
  <si>
    <t>吴美兴</t>
  </si>
  <si>
    <t>2024017605</t>
  </si>
  <si>
    <t>杨邓玉</t>
  </si>
  <si>
    <t>竞赛</t>
  </si>
  <si>
    <t>王艺华</t>
  </si>
  <si>
    <t>2022016778</t>
  </si>
  <si>
    <t>马欣悦</t>
  </si>
  <si>
    <t>2023016910</t>
  </si>
  <si>
    <t>正大杯第十五届全国大学生市场调查与分析大赛</t>
  </si>
  <si>
    <t>石欣怡</t>
  </si>
  <si>
    <t>2022016829</t>
  </si>
  <si>
    <t>侯雅惠</t>
  </si>
  <si>
    <t>2022016821</t>
  </si>
  <si>
    <t>陈妍</t>
  </si>
  <si>
    <t>2022016818</t>
  </si>
  <si>
    <t>熊淑元</t>
  </si>
  <si>
    <t>2022016669</t>
  </si>
  <si>
    <t>王思顿</t>
  </si>
  <si>
    <t>2023016894</t>
  </si>
  <si>
    <t>2023016912</t>
  </si>
  <si>
    <t>李晓颖</t>
  </si>
  <si>
    <t>2024017419</t>
  </si>
  <si>
    <t>张晴</t>
  </si>
  <si>
    <t>2023016915</t>
  </si>
  <si>
    <t>彭嗣堡</t>
  </si>
  <si>
    <t>2022016810</t>
  </si>
  <si>
    <t>工商管理学院</t>
  </si>
  <si>
    <t>廖嘉明</t>
  </si>
  <si>
    <t>2023015978</t>
  </si>
  <si>
    <t>工商马院</t>
  </si>
  <si>
    <t>户倬毓</t>
  </si>
  <si>
    <t>2022015792</t>
  </si>
  <si>
    <t>全国高校商业精英挑战赛创业计划赛道</t>
  </si>
  <si>
    <t>王琛哲</t>
  </si>
  <si>
    <t>2021016694</t>
  </si>
  <si>
    <t>2025.8.1</t>
  </si>
  <si>
    <t>吴启源</t>
  </si>
  <si>
    <t>2022016845</t>
  </si>
  <si>
    <t>工商管理/马克思主义学院</t>
  </si>
  <si>
    <t>牛仁萱</t>
  </si>
  <si>
    <t>2022016827</t>
  </si>
  <si>
    <t>朱怡婷</t>
  </si>
  <si>
    <t>2024017558</t>
  </si>
  <si>
    <t>周若溪</t>
  </si>
  <si>
    <t>2022016764</t>
  </si>
  <si>
    <t>中国石油大学（北京）克拉玛依校区创新创业竞赛认定目录（2025年）</t>
  </si>
  <si>
    <t>竞赛名称</t>
  </si>
  <si>
    <t>竞赛级别</t>
  </si>
  <si>
    <t>ACM-ICPC国际大学生程序设计竞赛</t>
  </si>
  <si>
    <t>全国大学生电子设计竞赛</t>
  </si>
  <si>
    <t>全国大学生机械创新设计大赛</t>
  </si>
  <si>
    <t>全国大学生结构设计竞赛</t>
  </si>
  <si>
    <t>全国大学生智能汽车竞赛</t>
  </si>
  <si>
    <t>中国大学生工程实践与创新能力大赛</t>
  </si>
  <si>
    <t>全国大学生创新创业训练计划年会展示</t>
  </si>
  <si>
    <t>全国大学生化工设计竞赛</t>
  </si>
  <si>
    <t>全国大学生机器人大赛-①RoboMaster、②RoboCon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</si>
  <si>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</si>
  <si>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</si>
  <si>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</si>
  <si>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</si>
  <si>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中国大学生计算机设计大赛</t>
  </si>
  <si>
    <t>中国高校计算机大赛-①大数据挑战赛、②团体程序设计天梯赛、③移动应用创新赛、④网络技术挑战赛、⑤人工智能创意赛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</si>
  <si>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</si>
  <si>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</si>
  <si>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</si>
  <si>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</si>
  <si>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</si>
  <si>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未来设计师·全国高校数字艺术设计大赛</t>
  </si>
  <si>
    <t>全国周培源大学生力学竞赛</t>
  </si>
  <si>
    <t>中国大学生机械工程创新创意大赛-①过程装备实践与创新赛、②铸造工艺设计赛、③材料热处理创新创业赛、④起重机创意赛、⑤智能制造大赛</t>
  </si>
  <si>
    <t>中国机器人大赛暨RoboCup机器人世界杯中国赛</t>
  </si>
  <si>
    <t>“中国软件杯”大学生软件设计大赛</t>
  </si>
  <si>
    <t>中美青年创客大赛</t>
  </si>
  <si>
    <t>睿抗机器人开发者大赛(RAICOM)</t>
  </si>
  <si>
    <t>“大唐杯”全国大学生新一代信息通信技术大赛</t>
  </si>
  <si>
    <t>华为ICT大赛</t>
  </si>
  <si>
    <t>全国大学生嵌入式芯片与系统设计竞赛</t>
  </si>
  <si>
    <t>全国大学生生命科学竞赛（CULSC）</t>
  </si>
  <si>
    <t>全国大学生物理实验竞赛</t>
  </si>
  <si>
    <t>全国高校BIM毕业设计创新大赛</t>
  </si>
  <si>
    <t>“学创杯”全国大学生创业综合模拟大赛</t>
  </si>
  <si>
    <t>中国高校智能机器人创意大赛</t>
  </si>
  <si>
    <t>全国大学生节能减排社会实践与科技竞赛</t>
  </si>
  <si>
    <t>“21世纪杯”全国英语演讲比赛</t>
  </si>
  <si>
    <t>“工行杯”全国大学生金融科技创新大赛</t>
  </si>
  <si>
    <t>中华经典诵写讲大赛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</si>
  <si>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</si>
  <si>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</si>
  <si>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</si>
  <si>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</si>
  <si>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</si>
  <si>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</si>
  <si>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</si>
  <si>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全国大学生物联网设计竞赛</t>
  </si>
  <si>
    <t>全国大学生信息安全与对抗技术竞赛</t>
  </si>
  <si>
    <t>全国大学生测绘学科创新创业智能大赛</t>
  </si>
  <si>
    <t>全国本科院校税收风险管控案例大赛</t>
  </si>
  <si>
    <t>全国高等院校数智化企业经营沙盘大赛</t>
  </si>
  <si>
    <t>全国数字建筑创新应用大赛</t>
  </si>
  <si>
    <t>国际大学生智能农业装备创新大赛</t>
  </si>
  <si>
    <t>“科云杯”全国大学生财会职业能力大赛</t>
  </si>
  <si>
    <t>全国大学生机器人大赛-RoboTac</t>
  </si>
  <si>
    <t>世界技能大赛</t>
  </si>
  <si>
    <t>世界技能大赛中国选拔赛</t>
  </si>
  <si>
    <t>一带一路暨金砖国家技能发展与技术创新大赛</t>
  </si>
  <si>
    <t>码蹄杯全国职业院校程序设计大赛</t>
  </si>
  <si>
    <t>中国大学生方程式系列赛事</t>
  </si>
  <si>
    <t>大学生财务决策竞赛</t>
  </si>
  <si>
    <t>“中译国青杯”国际组织文件翻译大赛</t>
  </si>
  <si>
    <t>中国大学生人力资源创新实践大赛(HRU大赛)</t>
  </si>
  <si>
    <t>中国石油工程设计大赛</t>
  </si>
  <si>
    <t>中国国际飞行器设计挑战赛</t>
  </si>
  <si>
    <t>“中装杯”全国大学生环境设计大赛</t>
  </si>
  <si>
    <t>“外教社·词达人杯”全国大学生英语词汇能力大赛</t>
  </si>
  <si>
    <t>全国大学生人力资源管理综合能力竞赛</t>
  </si>
  <si>
    <t>全国大学生软件创新大赛</t>
  </si>
  <si>
    <t>全国大学生软件测试大赛</t>
  </si>
  <si>
    <t>全国大学生结构设计信息技术大赛</t>
  </si>
  <si>
    <t>全国大学生商务谈判大赛</t>
  </si>
  <si>
    <t>全国供应链大赛</t>
  </si>
  <si>
    <t>全国高校企业价值创造实战竞赛</t>
  </si>
  <si>
    <t>全国高校经济决策虚仿实验大赛</t>
  </si>
  <si>
    <t>全国高校模拟飞行锦标赛</t>
  </si>
  <si>
    <t>“求是杯”国际诗歌创作与翻译大赛</t>
  </si>
  <si>
    <t>金蝶云管理创新杯</t>
  </si>
  <si>
    <t>“品茗杯”全国高校智能建造创新应用大赛</t>
  </si>
  <si>
    <t>新华三杯全国大学生数字技术大赛</t>
  </si>
  <si>
    <t>“福思特杯”全国大学生审计精英挑战赛</t>
  </si>
  <si>
    <t>全国大学生职业规划大赛</t>
  </si>
  <si>
    <t>东方杯全国大学生勘探地球物理大赛</t>
  </si>
  <si>
    <t>中国研究生智慧城市技术与创意设计大赛</t>
  </si>
  <si>
    <t>中国研究生未来飞行器创新大赛</t>
  </si>
  <si>
    <t>中国研究生创“芯”大赛</t>
  </si>
  <si>
    <t>中国研究生创“芯”大赛——EDA精英挑战赛</t>
  </si>
  <si>
    <t>中国研究生人工智能创新大赛</t>
  </si>
  <si>
    <t>中国研究生机器人创新设计大赛</t>
  </si>
  <si>
    <t>中国研究生能源装备创新设计大赛</t>
  </si>
  <si>
    <t>中国研究生公共管理案例大赛</t>
  </si>
  <si>
    <t>中国研究生乡村振兴科技强农+创新大赛</t>
  </si>
  <si>
    <t>中国研究生网络安全创新大赛</t>
  </si>
  <si>
    <t>中国研究生金融科技创新大赛</t>
  </si>
  <si>
    <t>中国研究生“美丽中国”创新设计大赛</t>
  </si>
  <si>
    <t>中国研究生“美丽中国”创新设计大赛——生物多样性保护与利用创新大赛</t>
  </si>
  <si>
    <t>中国研究生工程管理案例大赛</t>
  </si>
  <si>
    <t>中国研究生企业管理创新大赛</t>
  </si>
  <si>
    <t>中国研究生操作系统开源创新大赛</t>
  </si>
  <si>
    <t>中国研究生“文化中国”两创大赛</t>
  </si>
  <si>
    <t>中国研究生国际中文教育案例大赛</t>
  </si>
  <si>
    <t>中国研究生数学建模竞赛</t>
  </si>
  <si>
    <t>其他比赛未在排行榜中</t>
  </si>
  <si>
    <t>其他</t>
  </si>
  <si>
    <t>设置特等奖</t>
  </si>
  <si>
    <t>未设置特等奖</t>
  </si>
  <si>
    <t>获奖档次</t>
  </si>
  <si>
    <t>该奖项奖金</t>
  </si>
  <si>
    <t>一类国家级特等奖（含特）</t>
  </si>
  <si>
    <t>一类国家级一等奖（不含特）</t>
  </si>
  <si>
    <t>一类国家级一等奖（含特）</t>
  </si>
  <si>
    <t>一类国家级二等奖（不含特）</t>
  </si>
  <si>
    <t>一类国家级二等奖（含特）</t>
  </si>
  <si>
    <t>一类国家级三等奖（不含特）</t>
  </si>
  <si>
    <t>一类国家级三等奖（含特）</t>
  </si>
  <si>
    <t>一类省部级特等奖（含特）</t>
  </si>
  <si>
    <t>一类省部级一等奖（不含特）</t>
  </si>
  <si>
    <t>一类省部级一等奖（含特）</t>
  </si>
  <si>
    <t>一类省部级二等奖（不含特）</t>
  </si>
  <si>
    <t>二类国家级特等奖（含特）</t>
  </si>
  <si>
    <t>二类国家级一等奖（含特）</t>
  </si>
  <si>
    <t>二类国家级二等奖（含特）</t>
  </si>
  <si>
    <t>二类国家级三等奖（含特）</t>
  </si>
  <si>
    <t>二类省部级特等奖（含特）</t>
  </si>
  <si>
    <t>二类省部级一等奖（不含特）</t>
  </si>
  <si>
    <t>二类省部级一等奖（含特）</t>
  </si>
  <si>
    <t>二类省部级二等奖（不含特）</t>
  </si>
  <si>
    <t>其他竞赛奖项</t>
  </si>
  <si>
    <t>否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</si>
</sst>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9" x14ac:knownFonts="1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color rgb="FF000000"/>
      <name val="等线"/>
      <charset val="134"/>
    </font>
    <font>
      <b/>
      <sz val="12"/>
      <color rgb="FF000000"/>
      <name val="等线"/>
      <charset val="134"/>
    </font>
    <font>
      <sz val="14"/>
      <color rgb="FF000000"/>
      <name val="等线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Times New Roman"/>
      <family val="1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DEEAF6"/>
        <bgColor indexed="64"/>
      </patternFill>
    </fill>
    <fill>
      <patternFill patternType="solid">
        <fgColor theme="8" tint="0.799951170384838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76" fontId="1" fillId="0" borderId="0" xfId="0" applyNumberFormat="1" applyFo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31" fontId="9" fillId="0" borderId="8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57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31" fontId="9" fillId="0" borderId="8" xfId="0" applyNumberFormat="1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9" fillId="0" borderId="9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31" fontId="9" fillId="0" borderId="9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9" fillId="0" borderId="8" xfId="1" applyFont="1" applyFill="1" applyBorder="1" applyAlignment="1" applyProtection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176" fontId="8" fillId="3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center" vertical="center"/>
    </xf>
    <xf numFmtId="176" fontId="9" fillId="4" borderId="8" xfId="0" applyNumberFormat="1" applyFont="1" applyFill="1" applyBorder="1" applyAlignment="1">
      <alignment horizontal="center" vertical="center"/>
    </xf>
    <xf numFmtId="176" fontId="9" fillId="4" borderId="8" xfId="0" applyNumberFormat="1" applyFont="1" applyFill="1" applyBorder="1" applyAlignment="1">
      <alignment horizontal="center" vertical="center" wrapText="1"/>
    </xf>
    <xf numFmtId="176" fontId="9" fillId="3" borderId="9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31" fontId="10" fillId="0" borderId="8" xfId="0" applyNumberFormat="1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10" fontId="9" fillId="0" borderId="8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176" fontId="10" fillId="5" borderId="8" xfId="0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31" fontId="15" fillId="0" borderId="8" xfId="0" applyNumberFormat="1" applyFont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9" fontId="15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5379\Documents\WXWork\1688855122592074\Cache\File\2025-10\&#31185;&#25216;&#21019;&#26032;&#22870;&#23398;&#37329;&#20449;&#24687;&#27719;&#24635;&#34920;-&#24429;&#21987;&#2256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5379/AppData/Local/Netease/MailMaster/view/1/A224/&#24037;&#21830;&#39532;&#38498;-&#21608;&#33509;&#28330;-2022016764%20&#31185;&#25216;&#21019;&#26032;&#22870;&#23398;&#37329;&#20449;&#24687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panbuyaohong\xwechat_files\wxid_ne9k28ga04ud22_49ad\msg\file\2025-10\1_1_4_2025&#24180;&#24037;&#21830;&#31649;&#29702;&#23398;&#38498;&#39532;&#20811;&#24605;&#20027;&#20041;&#23398;&#38498;&#31185;&#25216;&#21019;&#26032;&#22870;&#23398;&#37329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panbuyaohong\xwechat_files\wxid_ne9k28ga04ud22_49ad\msg\file\2025-10\2025&#24180;&#24037;&#21830;&#31649;&#29702;&#23398;&#38498;&#39532;&#20811;&#24605;&#20027;&#20041;&#23398;&#38498;&#31185;&#25216;&#21019;&#26032;&#22870;&#23398;&#37329;&#27719;&#24635;&#34920;(7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yhwx\Documents\WXWork\1688854433631138\Cache\File\2025-10\&#26446;&#33406;&#40784;&#21019;&#19994;&#35745;&#21010;.xlsx" TargetMode="External"/><Relationship Id="rId1" Type="http://schemas.openxmlformats.org/officeDocument/2006/relationships/externalLinkPath" Target="/Users/gyhwx/Documents/WXWork/1688854433631138/Cache/File/2025-10/&#26446;&#33406;&#40784;&#21019;&#19994;&#35745;&#2101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5379\Documents\WXWork\1688855122592074\Cache\File\2025-10\&#38468;&#20214;4.%20&#20449;&#24687;&#27719;&#24635;&#34920;&#12304;&#23398;&#29983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5379\AppData\Local\Temp\wincompress\%7bAB0098E7-3A6C-4F6D-8001-F696C9D67EF4%7d\&#25143;&#20524;&#27603;&#21697;&#29260;&#31574;&#2101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5379\Documents\WXWork\1688855122592074\Cache\File\2025-10\&#31454;&#36187;&#22635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5379\Documents\WXWork\1688855122592074\Cache\File\2025-10\&#29275;&#20161;&#3384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5379\Documents\WXWork\1688855122592074\Cache\File\2025-10\4%20&#30340;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件4 科技创新奖学金汇总表（学生）"/>
      <sheetName val="表1.校区竞赛认定目录（2025年）"/>
      <sheetName val="表2.获奖金额及对应奖项"/>
    </sheetNames>
    <sheetDataSet>
      <sheetData sheetId="0"/>
      <sheetData sheetId="1">
        <row r="2">
          <cell r="B2" t="str">
            <v>竞赛名称</v>
          </cell>
          <cell r="C2" t="str">
            <v>竞赛级别</v>
          </cell>
        </row>
        <row r="3">
          <cell r="B3" t="str">
            <v>中国国际大学生创新大赛</v>
          </cell>
          <cell r="C3" t="str">
            <v>一类</v>
          </cell>
        </row>
        <row r="4">
          <cell r="B4" t="str">
            <v>“挑战杯”全国大学生课外学术科技作品竞赛</v>
          </cell>
          <cell r="C4" t="str">
            <v>一类</v>
          </cell>
        </row>
        <row r="5">
          <cell r="B5" t="str">
            <v>“挑战杯”中国大学生创业计划大赛</v>
          </cell>
          <cell r="C5" t="str">
            <v>一类</v>
          </cell>
        </row>
        <row r="6">
          <cell r="B6" t="str">
            <v>ACM-ICPC国际大学生程序设计竞赛</v>
          </cell>
          <cell r="C6" t="str">
            <v>二类</v>
          </cell>
        </row>
        <row r="7">
          <cell r="B7" t="str">
            <v>全国大学生数学建模竞赛</v>
          </cell>
          <cell r="C7" t="str">
            <v>二类</v>
          </cell>
        </row>
        <row r="8">
          <cell r="B8" t="str">
            <v>全国大学生电子设计竞赛</v>
          </cell>
          <cell r="C8" t="str">
            <v>二类</v>
          </cell>
        </row>
        <row r="9">
          <cell r="B9" t="str">
            <v>全国大学生机械创新设计大赛</v>
          </cell>
          <cell r="C9" t="str">
            <v>二类</v>
          </cell>
        </row>
        <row r="10">
          <cell r="B10" t="str">
            <v>全国大学生结构设计竞赛</v>
          </cell>
          <cell r="C10" t="str">
            <v>二类</v>
          </cell>
        </row>
        <row r="11">
          <cell r="B11" t="str">
            <v>全国大学生智能汽车竞赛</v>
          </cell>
          <cell r="C11" t="str">
            <v>二类</v>
          </cell>
        </row>
        <row r="12">
          <cell r="B12" t="str">
            <v>全国大学生电子商务“创新、创意及创业”挑战赛</v>
          </cell>
          <cell r="C12" t="str">
            <v>二类</v>
          </cell>
        </row>
        <row r="13">
          <cell r="B13" t="str">
            <v>中国大学生工程实践与创新能力大赛</v>
          </cell>
          <cell r="C13" t="str">
            <v>二类</v>
          </cell>
        </row>
        <row r="14">
          <cell r="B14" t="str">
            <v>“外研社·国才杯”理解当代中国全国大学生外语能力大赛-英语组、多语种组、国际中文组</v>
          </cell>
          <cell r="C14" t="str">
            <v>二类</v>
          </cell>
        </row>
        <row r="15">
          <cell r="B15" t="str">
            <v>全国大学生创新创业训练计划年会展示</v>
          </cell>
          <cell r="C15" t="str">
            <v>二类</v>
          </cell>
        </row>
        <row r="16">
          <cell r="B16" t="str">
            <v>全国大学生化工设计竞赛</v>
          </cell>
          <cell r="C16" t="str">
            <v>二类</v>
          </cell>
        </row>
        <row r="17">
          <cell r="B17" t="str">
            <v>全国大学生机器人大赛-①RoboMaster、②RoboCon</v>
          </cell>
          <cell r="C17" t="str">
            <v>二类</v>
          </cell>
        </row>
        <row r="18">
          <cell r="B18" t="str">
            <v>全国大学生市场调查与分析大赛</v>
          </cell>
          <cell r="C18" t="str">
            <v>二类</v>
          </cell>
        </row>
        <row r="19">
          <cell r="B19" t="str">
            <v>全国大学生先进成图技术与产品信息建模创新大赛</v>
          </cell>
          <cell r="C19" t="str">
            <v>二类</v>
          </cell>
        </row>
        <row r="20">
          <cell r="B20" t="str">
            <v>全国三维数字化创新设计大赛</v>
          </cell>
          <cell r="C20" t="str">
            <v>二类</v>
          </cell>
        </row>
        <row r="21">
          <cell r="B21" t="str">
            <v>“西门子杯”中国智能制造挑战赛</v>
          </cell>
          <cell r="C21" t="str">
            <v>二类</v>
          </cell>
        </row>
        <row r="22">
          <cell r="B22" t="str">
            <v>中国大学生服务外包创新创业大赛</v>
          </cell>
          <cell r="C22" t="str">
            <v>二类</v>
          </cell>
        </row>
        <row r="23">
          <cell r="B23" t="str">
            <v>中国大学生计算机设计大赛</v>
          </cell>
          <cell r="C23" t="str">
            <v>二类</v>
          </cell>
        </row>
        <row r="24">
          <cell r="B24" t="str">
            <v>中国高校计算机大赛-①大数据挑战赛、②团体程序设计天梯赛、③移动应用创新赛、④网络技术挑战赛、⑤人工智能创意赛</v>
          </cell>
          <cell r="C24" t="str">
            <v>二类</v>
          </cell>
        </row>
        <row r="25">
          <cell r="B25" t="str">
            <v>蓝桥杯全国软件和信息技术专业人才大赛</v>
          </cell>
          <cell r="C25" t="str">
            <v>二类</v>
          </cell>
        </row>
        <row r="26">
          <cell r="B26" t="str">
            <v>全国大学生地质技能竞赛</v>
          </cell>
          <cell r="C26" t="str">
            <v>二类</v>
          </cell>
        </row>
        <row r="27">
          <cell r="B27" t="str">
            <v>全国大学生光电设计竞赛</v>
          </cell>
          <cell r="C27" t="str">
            <v>二类</v>
          </cell>
        </row>
        <row r="28">
          <cell r="B28" t="str">
            <v>全国大学生集成电路创新创业大赛</v>
          </cell>
          <cell r="C28" t="str">
            <v>二类</v>
          </cell>
        </row>
        <row r="29">
          <cell r="B29" t="str">
            <v>全国大学生金相技能大赛</v>
          </cell>
          <cell r="C29" t="str">
            <v>二类</v>
          </cell>
        </row>
        <row r="30">
          <cell r="B30" t="str">
            <v>全国大学生信息安全竞赛</v>
          </cell>
          <cell r="C30" t="str">
            <v>二类</v>
          </cell>
        </row>
        <row r="31">
          <cell r="B31" t="str">
            <v>未来设计师·全国高校数字艺术设计大赛</v>
          </cell>
          <cell r="C31" t="str">
            <v>二类</v>
          </cell>
        </row>
        <row r="32">
          <cell r="B32" t="str">
            <v>全国周培源大学生力学竞赛</v>
          </cell>
          <cell r="C32" t="str">
            <v>二类</v>
          </cell>
        </row>
        <row r="33">
          <cell r="B33" t="str">
            <v>中国大学生机械工程创新创意大赛-①过程装备实践与创新赛、②铸造工艺设计赛、③材料热处理创新创业赛、④起重机创意赛、⑤智能制造大赛</v>
          </cell>
          <cell r="C33" t="str">
            <v>二类</v>
          </cell>
        </row>
        <row r="34">
          <cell r="B34" t="str">
            <v>中国机器人大赛暨RoboCup机器人世界杯中国赛</v>
          </cell>
          <cell r="C34" t="str">
            <v>二类</v>
          </cell>
        </row>
        <row r="35">
          <cell r="B35" t="str">
            <v>“中国软件杯”大学生软件设计大赛</v>
          </cell>
          <cell r="C35" t="str">
            <v>二类</v>
          </cell>
        </row>
        <row r="36">
          <cell r="B36" t="str">
            <v>中美青年创客大赛</v>
          </cell>
          <cell r="C36" t="str">
            <v>二类</v>
          </cell>
        </row>
        <row r="37">
          <cell r="B37" t="str">
            <v>睿抗机器人开发者大赛(RAICOM)</v>
          </cell>
          <cell r="C37" t="str">
            <v>二类</v>
          </cell>
        </row>
        <row r="38">
          <cell r="B38" t="str">
            <v>“大唐杯”全国大学生新一代信息通信技术大赛</v>
          </cell>
          <cell r="C38" t="str">
            <v>二类</v>
          </cell>
        </row>
        <row r="39">
          <cell r="B39" t="str">
            <v>华为ICT大赛</v>
          </cell>
          <cell r="C39" t="str">
            <v>二类</v>
          </cell>
        </row>
        <row r="40">
          <cell r="B40" t="str">
            <v>全国大学生嵌入式芯片与系统设计竞赛</v>
          </cell>
          <cell r="C40" t="str">
            <v>二类</v>
          </cell>
        </row>
        <row r="41">
          <cell r="B41" t="str">
            <v>全国大学生生命科学竞赛（CULSC）</v>
          </cell>
          <cell r="C41" t="str">
            <v>二类</v>
          </cell>
        </row>
        <row r="42">
          <cell r="B42" t="str">
            <v>全国大学生物理实验竞赛</v>
          </cell>
          <cell r="C42" t="str">
            <v>二类</v>
          </cell>
        </row>
        <row r="43">
          <cell r="B43" t="str">
            <v>全国高校BIM毕业设计创新大赛</v>
          </cell>
          <cell r="C43" t="str">
            <v>二类</v>
          </cell>
        </row>
        <row r="44">
          <cell r="B44" t="str">
            <v>全国高校商业精英挑战赛-①品牌策划竞赛、②会展专业创新创业实践竞赛、③国际贸易竞赛、④创新创业竞赛⑤会计与商业管理素例竞赛</v>
          </cell>
          <cell r="C44" t="str">
            <v>二类</v>
          </cell>
        </row>
        <row r="45">
          <cell r="B45" t="str">
            <v>“学创杯”全国大学生创业综合模拟大赛</v>
          </cell>
          <cell r="C45" t="str">
            <v>二类</v>
          </cell>
        </row>
        <row r="46">
          <cell r="B46" t="str">
            <v>中国高校智能机器人创意大赛</v>
          </cell>
          <cell r="C46" t="str">
            <v>二类</v>
          </cell>
        </row>
        <row r="47">
          <cell r="B47" t="str">
            <v>中国机器人及人工智能大赛</v>
          </cell>
          <cell r="C47" t="str">
            <v>二类</v>
          </cell>
        </row>
        <row r="48">
          <cell r="B48" t="str">
            <v>全国大学生节能减排社会实践与科技竞赛</v>
          </cell>
          <cell r="C48" t="str">
            <v>二类</v>
          </cell>
        </row>
        <row r="49">
          <cell r="B49" t="str">
            <v>“21世纪杯”全国英语演讲比赛</v>
          </cell>
          <cell r="C49" t="str">
            <v>二类</v>
          </cell>
        </row>
        <row r="50">
          <cell r="B50" t="str">
            <v>iCAN大学生创新创业大赛</v>
          </cell>
          <cell r="C50" t="str">
            <v>二类</v>
          </cell>
        </row>
        <row r="51">
          <cell r="B51" t="str">
            <v>“工行杯”全国大学生金融科技创新大赛</v>
          </cell>
          <cell r="C51" t="str">
            <v>二类</v>
          </cell>
        </row>
        <row r="52">
          <cell r="B52" t="str">
            <v>中华经典诵写讲大赛</v>
          </cell>
          <cell r="C52" t="str">
            <v>二类</v>
          </cell>
        </row>
        <row r="53">
          <cell r="B53" t="str">
            <v>“外教社杯”全国高校学生跨文化能力大赛</v>
          </cell>
          <cell r="C53" t="str">
            <v>二类</v>
          </cell>
        </row>
        <row r="54">
          <cell r="B54" t="str">
            <v>百度之星·程序设计大赛</v>
          </cell>
          <cell r="C54" t="str">
            <v>二类</v>
          </cell>
        </row>
        <row r="55">
          <cell r="B55" t="str">
            <v>全国大学生工业设计大赛</v>
          </cell>
          <cell r="C55" t="str">
            <v>二类</v>
          </cell>
        </row>
        <row r="56">
          <cell r="B56" t="str">
            <v>全国大学生水利创新设计大赛</v>
          </cell>
          <cell r="C56" t="str">
            <v>二类</v>
          </cell>
        </row>
        <row r="57">
          <cell r="B57" t="str">
            <v>全国大学生化工实验大赛</v>
          </cell>
          <cell r="C57" t="str">
            <v>二类</v>
          </cell>
        </row>
        <row r="58">
          <cell r="B58" t="str">
            <v>全国大学生化学实验创新设计大赛</v>
          </cell>
          <cell r="C58" t="str">
            <v>二类</v>
          </cell>
        </row>
        <row r="59">
          <cell r="B59" t="str">
            <v>全国大学生计算机系统能力大赛</v>
          </cell>
          <cell r="C59" t="str">
            <v>二类</v>
          </cell>
        </row>
        <row r="60">
          <cell r="B60" t="str">
            <v>全国大学生物联网设计竞赛</v>
          </cell>
          <cell r="C60" t="str">
            <v>二类</v>
          </cell>
        </row>
        <row r="61">
          <cell r="B61" t="str">
            <v>全国大学生信息安全与对抗技术竞赛</v>
          </cell>
          <cell r="C61" t="str">
            <v>二类</v>
          </cell>
        </row>
        <row r="62">
          <cell r="B62" t="str">
            <v>全国大学生测绘学科创新创业智能大赛</v>
          </cell>
          <cell r="C62" t="str">
            <v>二类</v>
          </cell>
        </row>
        <row r="63">
          <cell r="B63" t="str">
            <v>全国大学生统计建模大赛</v>
          </cell>
          <cell r="C63" t="str">
            <v>二类</v>
          </cell>
        </row>
        <row r="64">
          <cell r="B64" t="str">
            <v>全国大学生能源经济学术创意大赛</v>
          </cell>
          <cell r="C64" t="str">
            <v>二类</v>
          </cell>
        </row>
        <row r="65">
          <cell r="B65" t="str">
            <v>全国大学生数字媒体科技作品及创意竞赛</v>
          </cell>
          <cell r="C65" t="str">
            <v>二类</v>
          </cell>
        </row>
        <row r="66">
          <cell r="B66" t="str">
            <v>全国本科院校税收风险管控案例大赛</v>
          </cell>
          <cell r="C66" t="str">
            <v>二类</v>
          </cell>
        </row>
        <row r="67">
          <cell r="B67" t="str">
            <v>全国企业竞争模拟大赛</v>
          </cell>
          <cell r="C67" t="str">
            <v>二类</v>
          </cell>
        </row>
        <row r="68">
          <cell r="B68" t="str">
            <v>全国高等院校数智化企业经营沙盘大赛</v>
          </cell>
          <cell r="C68" t="str">
            <v>二类</v>
          </cell>
        </row>
        <row r="69">
          <cell r="B69" t="str">
            <v>全国数字建筑创新应用大赛</v>
          </cell>
          <cell r="C69" t="str">
            <v>二类</v>
          </cell>
        </row>
        <row r="70">
          <cell r="B70" t="str">
            <v>全球校园人工智能算法精英大赛</v>
          </cell>
          <cell r="C70" t="str">
            <v>二类</v>
          </cell>
        </row>
        <row r="71">
          <cell r="B71" t="str">
            <v>国际大学生智能农业装备创新大赛</v>
          </cell>
          <cell r="C71" t="str">
            <v>二类</v>
          </cell>
        </row>
        <row r="72">
          <cell r="B72" t="str">
            <v>“科云杯”全国大学生财会职业能力大赛</v>
          </cell>
          <cell r="C72" t="str">
            <v>二类</v>
          </cell>
        </row>
        <row r="73">
          <cell r="B73" t="str">
            <v>全国大学生机器人大赛-RoboTac</v>
          </cell>
          <cell r="C73" t="str">
            <v>二类</v>
          </cell>
        </row>
        <row r="74">
          <cell r="B74" t="str">
            <v>世界技能大赛</v>
          </cell>
          <cell r="C74" t="str">
            <v>二类</v>
          </cell>
        </row>
        <row r="75">
          <cell r="B75" t="str">
            <v>世界技能大赛中国选拔赛</v>
          </cell>
          <cell r="C75" t="str">
            <v>二类</v>
          </cell>
        </row>
        <row r="76">
          <cell r="B76" t="str">
            <v>一带一路暨金砖国家技能发展与技术创新大赛</v>
          </cell>
          <cell r="C76" t="str">
            <v>二类</v>
          </cell>
        </row>
        <row r="77">
          <cell r="B77" t="str">
            <v>码蹄杯全国职业院校程序设计大赛</v>
          </cell>
          <cell r="C77" t="str">
            <v>二类</v>
          </cell>
        </row>
        <row r="78">
          <cell r="B78" t="str">
            <v>中国大学生方程式系列赛事</v>
          </cell>
          <cell r="C78" t="str">
            <v>二类</v>
          </cell>
        </row>
        <row r="79">
          <cell r="B79" t="str">
            <v>大学生财务决策竞赛</v>
          </cell>
          <cell r="C79" t="str">
            <v>二类</v>
          </cell>
        </row>
        <row r="80">
          <cell r="B80" t="str">
            <v>“中译国青杯”国际组织文件翻译大赛</v>
          </cell>
          <cell r="C80" t="str">
            <v>二类</v>
          </cell>
        </row>
        <row r="81">
          <cell r="B81" t="str">
            <v>中国大学生人力资源创新实践大赛(HRU大赛)</v>
          </cell>
          <cell r="C81" t="str">
            <v>二类</v>
          </cell>
        </row>
        <row r="82">
          <cell r="B82" t="str">
            <v>中国石油工程设计大赛</v>
          </cell>
          <cell r="C82" t="str">
            <v>二类</v>
          </cell>
        </row>
        <row r="83">
          <cell r="B83" t="str">
            <v>中国国际飞行器设计挑战赛</v>
          </cell>
          <cell r="C83" t="str">
            <v>二类</v>
          </cell>
        </row>
        <row r="84">
          <cell r="B84" t="str">
            <v>“中装杯”全国大学生环境设计大赛</v>
          </cell>
          <cell r="C84" t="str">
            <v>二类</v>
          </cell>
        </row>
        <row r="85">
          <cell r="B85" t="str">
            <v>“外教社·词达人杯”全国大学生英语词汇能力大赛</v>
          </cell>
          <cell r="C85" t="str">
            <v>二类</v>
          </cell>
        </row>
        <row r="86">
          <cell r="B86" t="str">
            <v>全国大学生人力资源管理综合能力竞赛</v>
          </cell>
          <cell r="C86" t="str">
            <v>二类</v>
          </cell>
        </row>
        <row r="87">
          <cell r="B87" t="str">
            <v>全国大学生计算机应用能力与数字素养大赛</v>
          </cell>
          <cell r="C87" t="str">
            <v>二类</v>
          </cell>
        </row>
        <row r="88">
          <cell r="B88" t="str">
            <v>全国大学生软件创新大赛</v>
          </cell>
          <cell r="C88" t="str">
            <v>二类</v>
          </cell>
        </row>
        <row r="89">
          <cell r="B89" t="str">
            <v>全国大学生软件测试大赛</v>
          </cell>
          <cell r="C89" t="str">
            <v>二类</v>
          </cell>
        </row>
        <row r="90">
          <cell r="B90" t="str">
            <v>全国大学生语言文字能力大赛</v>
          </cell>
          <cell r="C90" t="str">
            <v>二类</v>
          </cell>
        </row>
        <row r="91">
          <cell r="B91" t="str">
            <v>全国大学生结构设计信息技术大赛</v>
          </cell>
          <cell r="C91" t="str">
            <v>二类</v>
          </cell>
        </row>
        <row r="92">
          <cell r="B92" t="str">
            <v>全国大学生商务谈判大赛</v>
          </cell>
          <cell r="C92" t="str">
            <v>二类</v>
          </cell>
        </row>
        <row r="93">
          <cell r="B93" t="str">
            <v>全国大学生数学竞赛</v>
          </cell>
          <cell r="C93" t="str">
            <v>二类</v>
          </cell>
        </row>
        <row r="94">
          <cell r="B94" t="str">
            <v>全国供应链大赛</v>
          </cell>
          <cell r="C94" t="str">
            <v>二类</v>
          </cell>
        </row>
        <row r="95">
          <cell r="B95" t="str">
            <v>全国高校企业价值创造实战竞赛</v>
          </cell>
          <cell r="C95" t="str">
            <v>二类</v>
          </cell>
        </row>
        <row r="96">
          <cell r="B96" t="str">
            <v>全国高校经济决策虚仿实验大赛</v>
          </cell>
          <cell r="C96" t="str">
            <v>二类</v>
          </cell>
        </row>
        <row r="97">
          <cell r="B97" t="str">
            <v>全国高校模拟飞行锦标赛</v>
          </cell>
          <cell r="C97" t="str">
            <v>二类</v>
          </cell>
        </row>
        <row r="98">
          <cell r="B98" t="str">
            <v>“求是杯”国际诗歌创作与翻译大赛</v>
          </cell>
          <cell r="C98" t="str">
            <v>二类</v>
          </cell>
        </row>
        <row r="99">
          <cell r="B99" t="str">
            <v>时报金犊奖</v>
          </cell>
          <cell r="C99" t="str">
            <v>二类</v>
          </cell>
        </row>
        <row r="100">
          <cell r="B100" t="str">
            <v>国际先进机器人及仿真技术大赛</v>
          </cell>
          <cell r="C100" t="str">
            <v>二类</v>
          </cell>
        </row>
        <row r="101">
          <cell r="B101" t="str">
            <v>金蝶云管理创新杯</v>
          </cell>
          <cell r="C101" t="str">
            <v>二类</v>
          </cell>
        </row>
        <row r="102">
          <cell r="B102" t="str">
            <v>“品茗杯”全国高校智能建造创新应用大赛</v>
          </cell>
          <cell r="C102" t="str">
            <v>二类</v>
          </cell>
        </row>
        <row r="103">
          <cell r="B103" t="str">
            <v>新华三杯全国大学生数字技术大赛</v>
          </cell>
          <cell r="C103" t="str">
            <v>二类</v>
          </cell>
        </row>
        <row r="104">
          <cell r="B104" t="str">
            <v>“福思特杯”全国大学生审计精英挑战赛</v>
          </cell>
          <cell r="C104" t="str">
            <v>二类</v>
          </cell>
        </row>
        <row r="105">
          <cell r="B105" t="str">
            <v>全国大学生职业规划大赛</v>
          </cell>
          <cell r="C105" t="str">
            <v>二类</v>
          </cell>
        </row>
        <row r="106">
          <cell r="B106" t="str">
            <v>东方杯全国大学生勘探地球物理大赛</v>
          </cell>
          <cell r="C106" t="str">
            <v>二类</v>
          </cell>
        </row>
        <row r="107">
          <cell r="B107" t="str">
            <v>中国研究生智慧城市技术与创意设计大赛</v>
          </cell>
          <cell r="C107" t="str">
            <v>二类</v>
          </cell>
        </row>
        <row r="108">
          <cell r="B108" t="str">
            <v>中国研究生未来飞行器创新大赛</v>
          </cell>
          <cell r="C108" t="str">
            <v>二类</v>
          </cell>
        </row>
        <row r="109">
          <cell r="B109" t="str">
            <v>中国研究生创“芯”大赛</v>
          </cell>
          <cell r="C109" t="str">
            <v>二类</v>
          </cell>
        </row>
        <row r="110">
          <cell r="B110" t="str">
            <v>中国研究生创“芯”大赛——EDA精英挑战赛</v>
          </cell>
          <cell r="C110" t="str">
            <v>二类</v>
          </cell>
        </row>
        <row r="111">
          <cell r="B111" t="str">
            <v>中国研究生人工智能创新大赛</v>
          </cell>
          <cell r="C111" t="str">
            <v>二类</v>
          </cell>
        </row>
        <row r="112">
          <cell r="B112" t="str">
            <v>中国研究生机器人创新设计大赛</v>
          </cell>
          <cell r="C112" t="str">
            <v>二类</v>
          </cell>
        </row>
        <row r="113">
          <cell r="B113" t="str">
            <v>中国研究生能源装备创新设计大赛</v>
          </cell>
          <cell r="C113" t="str">
            <v>二类</v>
          </cell>
        </row>
        <row r="114">
          <cell r="B114" t="str">
            <v>中国研究生公共管理案例大赛</v>
          </cell>
          <cell r="C114" t="str">
            <v>二类</v>
          </cell>
        </row>
        <row r="115">
          <cell r="B115" t="str">
            <v>中国研究生乡村振兴科技强农+创新大赛</v>
          </cell>
          <cell r="C115" t="str">
            <v>二类</v>
          </cell>
        </row>
        <row r="116">
          <cell r="B116" t="str">
            <v>中国研究生网络安全创新大赛</v>
          </cell>
          <cell r="C116" t="str">
            <v>二类</v>
          </cell>
        </row>
        <row r="117">
          <cell r="B117" t="str">
            <v>中国研究生金融科技创新大赛</v>
          </cell>
          <cell r="C117" t="str">
            <v>二类</v>
          </cell>
        </row>
        <row r="118">
          <cell r="B118" t="str">
            <v>中国研究生“美丽中国”创新设计大赛</v>
          </cell>
          <cell r="C118" t="str">
            <v>二类</v>
          </cell>
        </row>
        <row r="119">
          <cell r="B119" t="str">
            <v>中国研究生“美丽中国”创新设计大赛——生物多样性保护与利用创新大赛</v>
          </cell>
          <cell r="C119" t="str">
            <v>二类</v>
          </cell>
        </row>
        <row r="120">
          <cell r="B120" t="str">
            <v>中国研究生工程管理案例大赛</v>
          </cell>
          <cell r="C120" t="str">
            <v>二类</v>
          </cell>
        </row>
        <row r="121">
          <cell r="B121" t="str">
            <v>中国研究生企业管理创新大赛</v>
          </cell>
          <cell r="C121" t="str">
            <v>二类</v>
          </cell>
        </row>
        <row r="122">
          <cell r="B122" t="str">
            <v>中国研究生操作系统开源创新大赛</v>
          </cell>
          <cell r="C122" t="str">
            <v>二类</v>
          </cell>
        </row>
        <row r="123">
          <cell r="B123" t="str">
            <v>中国研究生“文化中国”两创大赛</v>
          </cell>
          <cell r="C123" t="str">
            <v>二类</v>
          </cell>
        </row>
        <row r="124">
          <cell r="B124" t="str">
            <v>中国研究生国际中文教育案例大赛</v>
          </cell>
          <cell r="C124" t="str">
            <v>二类</v>
          </cell>
        </row>
        <row r="125">
          <cell r="B125" t="str">
            <v>中国研究生数学建模竞赛</v>
          </cell>
          <cell r="C125" t="str">
            <v>二类</v>
          </cell>
        </row>
        <row r="126">
          <cell r="B126" t="str">
            <v>其他比赛未在排行榜中</v>
          </cell>
          <cell r="C126" t="str">
            <v>其他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件4 科技创新奖学金汇总表（学生）"/>
      <sheetName val="表1.校区竞赛认定目录（2025年）"/>
      <sheetName val="表2.获奖金额及对应奖项"/>
    </sheetNames>
    <sheetDataSet>
      <sheetData sheetId="0"/>
      <sheetData sheetId="1">
        <row r="2">
          <cell r="B2" t="str">
            <v>竞赛名称</v>
          </cell>
          <cell r="C2" t="str">
            <v>竞赛级别</v>
          </cell>
        </row>
        <row r="3">
          <cell r="B3" t="str">
            <v>中国国际大学生创新大赛</v>
          </cell>
          <cell r="C3" t="str">
            <v>一类</v>
          </cell>
        </row>
        <row r="4">
          <cell r="B4" t="str">
            <v>“挑战杯”全国大学生课外学术科技作品竞赛</v>
          </cell>
          <cell r="C4" t="str">
            <v>一类</v>
          </cell>
        </row>
        <row r="5">
          <cell r="B5" t="str">
            <v>“挑战杯”中国大学生创业计划大赛</v>
          </cell>
          <cell r="C5" t="str">
            <v>一类</v>
          </cell>
        </row>
        <row r="6">
          <cell r="B6" t="str">
            <v>ACM-ICPC国际大学生程序设计竞赛</v>
          </cell>
          <cell r="C6" t="str">
            <v>二类</v>
          </cell>
        </row>
        <row r="7">
          <cell r="B7" t="str">
            <v>全国大学生数学建模竞赛</v>
          </cell>
          <cell r="C7" t="str">
            <v>二类</v>
          </cell>
        </row>
        <row r="8">
          <cell r="B8" t="str">
            <v>全国大学生电子设计竞赛</v>
          </cell>
          <cell r="C8" t="str">
            <v>二类</v>
          </cell>
        </row>
        <row r="9">
          <cell r="B9" t="str">
            <v>全国大学生机械创新设计大赛</v>
          </cell>
          <cell r="C9" t="str">
            <v>二类</v>
          </cell>
        </row>
        <row r="10">
          <cell r="B10" t="str">
            <v>全国大学生结构设计竞赛</v>
          </cell>
          <cell r="C10" t="str">
            <v>二类</v>
          </cell>
        </row>
        <row r="11">
          <cell r="B11" t="str">
            <v>全国大学生智能汽车竞赛</v>
          </cell>
          <cell r="C11" t="str">
            <v>二类</v>
          </cell>
        </row>
        <row r="12">
          <cell r="B12" t="str">
            <v>全国大学生电子商务“创新、创意及创业”挑战赛</v>
          </cell>
          <cell r="C12" t="str">
            <v>二类</v>
          </cell>
        </row>
        <row r="13">
          <cell r="B13" t="str">
            <v>中国大学生工程实践与创新能力大赛</v>
          </cell>
          <cell r="C13" t="str">
            <v>二类</v>
          </cell>
        </row>
        <row r="14">
          <cell r="B14" t="str">
            <v>“外研社·国才杯”理解当代中国全国大学生外语能力大赛-英语组、多语种组、国际中文组</v>
          </cell>
          <cell r="C14" t="str">
            <v>二类</v>
          </cell>
        </row>
        <row r="15">
          <cell r="B15" t="str">
            <v>全国大学生创新创业训练计划年会展示</v>
          </cell>
          <cell r="C15" t="str">
            <v>二类</v>
          </cell>
        </row>
        <row r="16">
          <cell r="B16" t="str">
            <v>全国大学生化工设计竞赛</v>
          </cell>
          <cell r="C16" t="str">
            <v>二类</v>
          </cell>
        </row>
        <row r="17">
          <cell r="B17" t="str">
            <v>全国大学生机器人大赛-①RoboMaster、②RoboCon</v>
          </cell>
          <cell r="C17" t="str">
            <v>二类</v>
          </cell>
        </row>
        <row r="18">
          <cell r="B18" t="str">
            <v>全国大学生市场调查与分析大赛</v>
          </cell>
          <cell r="C18" t="str">
            <v>二类</v>
          </cell>
        </row>
        <row r="19">
          <cell r="B19" t="str">
            <v>全国大学生先进成图技术与产品信息建模创新大赛</v>
          </cell>
          <cell r="C19" t="str">
            <v>二类</v>
          </cell>
        </row>
        <row r="20">
          <cell r="B20" t="str">
            <v>全国三维数字化创新设计大赛</v>
          </cell>
          <cell r="C20" t="str">
            <v>二类</v>
          </cell>
        </row>
        <row r="21">
          <cell r="B21" t="str">
            <v>“西门子杯”中国智能制造挑战赛</v>
          </cell>
          <cell r="C21" t="str">
            <v>二类</v>
          </cell>
        </row>
        <row r="22">
          <cell r="B22" t="str">
            <v>中国大学生服务外包创新创业大赛</v>
          </cell>
          <cell r="C22" t="str">
            <v>二类</v>
          </cell>
        </row>
        <row r="23">
          <cell r="B23" t="str">
            <v>中国大学生计算机设计大赛</v>
          </cell>
          <cell r="C23" t="str">
            <v>二类</v>
          </cell>
        </row>
        <row r="24">
          <cell r="B24" t="str">
            <v>中国高校计算机大赛-①大数据挑战赛、②团体程序设计天梯赛、③移动应用创新赛、④网络技术挑战赛、⑤人工智能创意赛</v>
          </cell>
          <cell r="C24" t="str">
            <v>二类</v>
          </cell>
        </row>
        <row r="25">
          <cell r="B25" t="str">
            <v>蓝桥杯全国软件和信息技术专业人才大赛</v>
          </cell>
          <cell r="C25" t="str">
            <v>二类</v>
          </cell>
        </row>
        <row r="26">
          <cell r="B26" t="str">
            <v>全国大学生地质技能竞赛</v>
          </cell>
          <cell r="C26" t="str">
            <v>二类</v>
          </cell>
        </row>
        <row r="27">
          <cell r="B27" t="str">
            <v>全国大学生光电设计竞赛</v>
          </cell>
          <cell r="C27" t="str">
            <v>二类</v>
          </cell>
        </row>
        <row r="28">
          <cell r="B28" t="str">
            <v>全国大学生集成电路创新创业大赛</v>
          </cell>
          <cell r="C28" t="str">
            <v>二类</v>
          </cell>
        </row>
        <row r="29">
          <cell r="B29" t="str">
            <v>全国大学生金相技能大赛</v>
          </cell>
          <cell r="C29" t="str">
            <v>二类</v>
          </cell>
        </row>
        <row r="30">
          <cell r="B30" t="str">
            <v>全国大学生信息安全竞赛</v>
          </cell>
          <cell r="C30" t="str">
            <v>二类</v>
          </cell>
        </row>
        <row r="31">
          <cell r="B31" t="str">
            <v>未来设计师·全国高校数字艺术设计大赛</v>
          </cell>
          <cell r="C31" t="str">
            <v>二类</v>
          </cell>
        </row>
        <row r="32">
          <cell r="B32" t="str">
            <v>全国周培源大学生力学竞赛</v>
          </cell>
          <cell r="C32" t="str">
            <v>二类</v>
          </cell>
        </row>
        <row r="33">
          <cell r="B33" t="str">
            <v>中国大学生机械工程创新创意大赛-①过程装备实践与创新赛、②铸造工艺设计赛、③材料热处理创新创业赛、④起重机创意赛、⑤智能制造大赛</v>
          </cell>
          <cell r="C33" t="str">
            <v>二类</v>
          </cell>
        </row>
        <row r="34">
          <cell r="B34" t="str">
            <v>中国机器人大赛暨RoboCup机器人世界杯中国赛</v>
          </cell>
          <cell r="C34" t="str">
            <v>二类</v>
          </cell>
        </row>
        <row r="35">
          <cell r="B35" t="str">
            <v>“中国软件杯”大学生软件设计大赛</v>
          </cell>
          <cell r="C35" t="str">
            <v>二类</v>
          </cell>
        </row>
        <row r="36">
          <cell r="B36" t="str">
            <v>中美青年创客大赛</v>
          </cell>
          <cell r="C36" t="str">
            <v>二类</v>
          </cell>
        </row>
        <row r="37">
          <cell r="B37" t="str">
            <v>睿抗机器人开发者大赛(RAICOM)</v>
          </cell>
          <cell r="C37" t="str">
            <v>二类</v>
          </cell>
        </row>
        <row r="38">
          <cell r="B38" t="str">
            <v>“大唐杯”全国大学生新一代信息通信技术大赛</v>
          </cell>
          <cell r="C38" t="str">
            <v>二类</v>
          </cell>
        </row>
        <row r="39">
          <cell r="B39" t="str">
            <v>华为ICT大赛</v>
          </cell>
          <cell r="C39" t="str">
            <v>二类</v>
          </cell>
        </row>
        <row r="40">
          <cell r="B40" t="str">
            <v>全国大学生嵌入式芯片与系统设计竞赛</v>
          </cell>
          <cell r="C40" t="str">
            <v>二类</v>
          </cell>
        </row>
        <row r="41">
          <cell r="B41" t="str">
            <v>全国大学生生命科学竞赛（CULSC）</v>
          </cell>
          <cell r="C41" t="str">
            <v>二类</v>
          </cell>
        </row>
        <row r="42">
          <cell r="B42" t="str">
            <v>全国大学生物理实验竞赛</v>
          </cell>
          <cell r="C42" t="str">
            <v>二类</v>
          </cell>
        </row>
        <row r="43">
          <cell r="B43" t="str">
            <v>全国高校BIM毕业设计创新大赛</v>
          </cell>
          <cell r="C43" t="str">
            <v>二类</v>
          </cell>
        </row>
        <row r="44">
          <cell r="B44" t="str">
            <v>全国高校商业精英挑战赛-①品牌策划竞赛、②会展专业创新创业实践竞赛、③国际贸易竞赛、④创新创业竞赛⑤会计与商业管理素例竞赛</v>
          </cell>
          <cell r="C44" t="str">
            <v>二类</v>
          </cell>
        </row>
        <row r="45">
          <cell r="B45" t="str">
            <v>“学创杯”全国大学生创业综合模拟大赛</v>
          </cell>
          <cell r="C45" t="str">
            <v>二类</v>
          </cell>
        </row>
        <row r="46">
          <cell r="B46" t="str">
            <v>中国高校智能机器人创意大赛</v>
          </cell>
          <cell r="C46" t="str">
            <v>二类</v>
          </cell>
        </row>
        <row r="47">
          <cell r="B47" t="str">
            <v>中国机器人及人工智能大赛</v>
          </cell>
          <cell r="C47" t="str">
            <v>二类</v>
          </cell>
        </row>
        <row r="48">
          <cell r="B48" t="str">
            <v>全国大学生节能减排社会实践与科技竞赛</v>
          </cell>
          <cell r="C48" t="str">
            <v>二类</v>
          </cell>
        </row>
        <row r="49">
          <cell r="B49" t="str">
            <v>“21世纪杯”全国英语演讲比赛</v>
          </cell>
          <cell r="C49" t="str">
            <v>二类</v>
          </cell>
        </row>
        <row r="50">
          <cell r="B50" t="str">
            <v>iCAN大学生创新创业大赛</v>
          </cell>
          <cell r="C50" t="str">
            <v>二类</v>
          </cell>
        </row>
        <row r="51">
          <cell r="B51" t="str">
            <v>“工行杯”全国大学生金融科技创新大赛</v>
          </cell>
          <cell r="C51" t="str">
            <v>二类</v>
          </cell>
        </row>
        <row r="52">
          <cell r="B52" t="str">
            <v>中华经典诵写讲大赛</v>
          </cell>
          <cell r="C52" t="str">
            <v>二类</v>
          </cell>
        </row>
        <row r="53">
          <cell r="B53" t="str">
            <v>“外教社杯”全国高校学生跨文化能力大赛</v>
          </cell>
          <cell r="C53" t="str">
            <v>二类</v>
          </cell>
        </row>
        <row r="54">
          <cell r="B54" t="str">
            <v>百度之星·程序设计大赛</v>
          </cell>
          <cell r="C54" t="str">
            <v>二类</v>
          </cell>
        </row>
        <row r="55">
          <cell r="B55" t="str">
            <v>全国大学生工业设计大赛</v>
          </cell>
          <cell r="C55" t="str">
            <v>二类</v>
          </cell>
        </row>
        <row r="56">
          <cell r="B56" t="str">
            <v>全国大学生水利创新设计大赛</v>
          </cell>
          <cell r="C56" t="str">
            <v>二类</v>
          </cell>
        </row>
        <row r="57">
          <cell r="B57" t="str">
            <v>全国大学生化工实验大赛</v>
          </cell>
          <cell r="C57" t="str">
            <v>二类</v>
          </cell>
        </row>
        <row r="58">
          <cell r="B58" t="str">
            <v>全国大学生化学实验创新设计大赛</v>
          </cell>
          <cell r="C58" t="str">
            <v>二类</v>
          </cell>
        </row>
        <row r="59">
          <cell r="B59" t="str">
            <v>全国大学生计算机系统能力大赛</v>
          </cell>
          <cell r="C59" t="str">
            <v>二类</v>
          </cell>
        </row>
        <row r="60">
          <cell r="B60" t="str">
            <v>全国大学生物联网设计竞赛</v>
          </cell>
          <cell r="C60" t="str">
            <v>二类</v>
          </cell>
        </row>
        <row r="61">
          <cell r="B61" t="str">
            <v>全国大学生信息安全与对抗技术竞赛</v>
          </cell>
          <cell r="C61" t="str">
            <v>二类</v>
          </cell>
        </row>
        <row r="62">
          <cell r="B62" t="str">
            <v>全国大学生测绘学科创新创业智能大赛</v>
          </cell>
          <cell r="C62" t="str">
            <v>二类</v>
          </cell>
        </row>
        <row r="63">
          <cell r="B63" t="str">
            <v>全国大学生统计建模大赛</v>
          </cell>
          <cell r="C63" t="str">
            <v>二类</v>
          </cell>
        </row>
        <row r="64">
          <cell r="B64" t="str">
            <v>全国大学生能源经济学术创意大赛</v>
          </cell>
          <cell r="C64" t="str">
            <v>二类</v>
          </cell>
        </row>
        <row r="65">
          <cell r="B65" t="str">
            <v>全国大学生数字媒体科技作品及创意竞赛</v>
          </cell>
          <cell r="C65" t="str">
            <v>二类</v>
          </cell>
        </row>
        <row r="66">
          <cell r="B66" t="str">
            <v>全国本科院校税收风险管控案例大赛</v>
          </cell>
          <cell r="C66" t="str">
            <v>二类</v>
          </cell>
        </row>
        <row r="67">
          <cell r="B67" t="str">
            <v>全国企业竞争模拟大赛</v>
          </cell>
          <cell r="C67" t="str">
            <v>二类</v>
          </cell>
        </row>
        <row r="68">
          <cell r="B68" t="str">
            <v>全国高等院校数智化企业经营沙盘大赛</v>
          </cell>
          <cell r="C68" t="str">
            <v>二类</v>
          </cell>
        </row>
        <row r="69">
          <cell r="B69" t="str">
            <v>全国数字建筑创新应用大赛</v>
          </cell>
          <cell r="C69" t="str">
            <v>二类</v>
          </cell>
        </row>
        <row r="70">
          <cell r="B70" t="str">
            <v>全球校园人工智能算法精英大赛</v>
          </cell>
          <cell r="C70" t="str">
            <v>二类</v>
          </cell>
        </row>
        <row r="71">
          <cell r="B71" t="str">
            <v>国际大学生智能农业装备创新大赛</v>
          </cell>
          <cell r="C71" t="str">
            <v>二类</v>
          </cell>
        </row>
        <row r="72">
          <cell r="B72" t="str">
            <v>“科云杯”全国大学生财会职业能力大赛</v>
          </cell>
          <cell r="C72" t="str">
            <v>二类</v>
          </cell>
        </row>
        <row r="73">
          <cell r="B73" t="str">
            <v>全国大学生机器人大赛-RoboTac</v>
          </cell>
          <cell r="C73" t="str">
            <v>二类</v>
          </cell>
        </row>
        <row r="74">
          <cell r="B74" t="str">
            <v>世界技能大赛</v>
          </cell>
          <cell r="C74" t="str">
            <v>二类</v>
          </cell>
        </row>
        <row r="75">
          <cell r="B75" t="str">
            <v>世界技能大赛中国选拔赛</v>
          </cell>
          <cell r="C75" t="str">
            <v>二类</v>
          </cell>
        </row>
        <row r="76">
          <cell r="B76" t="str">
            <v>一带一路暨金砖国家技能发展与技术创新大赛</v>
          </cell>
          <cell r="C76" t="str">
            <v>二类</v>
          </cell>
        </row>
        <row r="77">
          <cell r="B77" t="str">
            <v>码蹄杯全国职业院校程序设计大赛</v>
          </cell>
          <cell r="C77" t="str">
            <v>二类</v>
          </cell>
        </row>
        <row r="78">
          <cell r="B78" t="str">
            <v>中国大学生方程式系列赛事</v>
          </cell>
          <cell r="C78" t="str">
            <v>二类</v>
          </cell>
        </row>
        <row r="79">
          <cell r="B79" t="str">
            <v>大学生财务决策竞赛</v>
          </cell>
          <cell r="C79" t="str">
            <v>二类</v>
          </cell>
        </row>
        <row r="80">
          <cell r="B80" t="str">
            <v>“中译国青杯”国际组织文件翻译大赛</v>
          </cell>
          <cell r="C80" t="str">
            <v>二类</v>
          </cell>
        </row>
        <row r="81">
          <cell r="B81" t="str">
            <v>中国大学生人力资源创新实践大赛(HRU大赛)</v>
          </cell>
          <cell r="C81" t="str">
            <v>二类</v>
          </cell>
        </row>
        <row r="82">
          <cell r="B82" t="str">
            <v>中国石油工程设计大赛</v>
          </cell>
          <cell r="C82" t="str">
            <v>二类</v>
          </cell>
        </row>
        <row r="83">
          <cell r="B83" t="str">
            <v>中国国际飞行器设计挑战赛</v>
          </cell>
          <cell r="C83" t="str">
            <v>二类</v>
          </cell>
        </row>
        <row r="84">
          <cell r="B84" t="str">
            <v>“中装杯”全国大学生环境设计大赛</v>
          </cell>
          <cell r="C84" t="str">
            <v>二类</v>
          </cell>
        </row>
        <row r="85">
          <cell r="B85" t="str">
            <v>“外教社·词达人杯”全国大学生英语词汇能力大赛</v>
          </cell>
          <cell r="C85" t="str">
            <v>二类</v>
          </cell>
        </row>
        <row r="86">
          <cell r="B86" t="str">
            <v>全国大学生人力资源管理综合能力竞赛</v>
          </cell>
          <cell r="C86" t="str">
            <v>二类</v>
          </cell>
        </row>
        <row r="87">
          <cell r="B87" t="str">
            <v>全国大学生计算机应用能力与数字素养大赛</v>
          </cell>
          <cell r="C87" t="str">
            <v>二类</v>
          </cell>
        </row>
        <row r="88">
          <cell r="B88" t="str">
            <v>全国大学生软件创新大赛</v>
          </cell>
          <cell r="C88" t="str">
            <v>二类</v>
          </cell>
        </row>
        <row r="89">
          <cell r="B89" t="str">
            <v>全国大学生软件测试大赛</v>
          </cell>
          <cell r="C89" t="str">
            <v>二类</v>
          </cell>
        </row>
        <row r="90">
          <cell r="B90" t="str">
            <v>全国大学生语言文字能力大赛</v>
          </cell>
          <cell r="C90" t="str">
            <v>二类</v>
          </cell>
        </row>
        <row r="91">
          <cell r="B91" t="str">
            <v>全国大学生结构设计信息技术大赛</v>
          </cell>
          <cell r="C91" t="str">
            <v>二类</v>
          </cell>
        </row>
        <row r="92">
          <cell r="B92" t="str">
            <v>全国大学生商务谈判大赛</v>
          </cell>
          <cell r="C92" t="str">
            <v>二类</v>
          </cell>
        </row>
        <row r="93">
          <cell r="B93" t="str">
            <v>全国大学生数学竞赛</v>
          </cell>
          <cell r="C93" t="str">
            <v>二类</v>
          </cell>
        </row>
        <row r="94">
          <cell r="B94" t="str">
            <v>全国供应链大赛</v>
          </cell>
          <cell r="C94" t="str">
            <v>二类</v>
          </cell>
        </row>
        <row r="95">
          <cell r="B95" t="str">
            <v>全国高校企业价值创造实战竞赛</v>
          </cell>
          <cell r="C95" t="str">
            <v>二类</v>
          </cell>
        </row>
        <row r="96">
          <cell r="B96" t="str">
            <v>全国高校经济决策虚仿实验大赛</v>
          </cell>
          <cell r="C96" t="str">
            <v>二类</v>
          </cell>
        </row>
        <row r="97">
          <cell r="B97" t="str">
            <v>全国高校模拟飞行锦标赛</v>
          </cell>
          <cell r="C97" t="str">
            <v>二类</v>
          </cell>
        </row>
        <row r="98">
          <cell r="B98" t="str">
            <v>“求是杯”国际诗歌创作与翻译大赛</v>
          </cell>
          <cell r="C98" t="str">
            <v>二类</v>
          </cell>
        </row>
        <row r="99">
          <cell r="B99" t="str">
            <v>时报金犊奖</v>
          </cell>
          <cell r="C99" t="str">
            <v>二类</v>
          </cell>
        </row>
        <row r="100">
          <cell r="B100" t="str">
            <v>国际先进机器人及仿真技术大赛</v>
          </cell>
          <cell r="C100" t="str">
            <v>二类</v>
          </cell>
        </row>
        <row r="101">
          <cell r="B101" t="str">
            <v>金蝶云管理创新杯</v>
          </cell>
          <cell r="C101" t="str">
            <v>二类</v>
          </cell>
        </row>
        <row r="102">
          <cell r="B102" t="str">
            <v>“品茗杯”全国高校智能建造创新应用大赛</v>
          </cell>
          <cell r="C102" t="str">
            <v>二类</v>
          </cell>
        </row>
        <row r="103">
          <cell r="B103" t="str">
            <v>新华三杯全国大学生数字技术大赛</v>
          </cell>
          <cell r="C103" t="str">
            <v>二类</v>
          </cell>
        </row>
        <row r="104">
          <cell r="B104" t="str">
            <v>“福思特杯”全国大学生审计精英挑战赛</v>
          </cell>
          <cell r="C104" t="str">
            <v>二类</v>
          </cell>
        </row>
        <row r="105">
          <cell r="B105" t="str">
            <v>全国大学生职业规划大赛</v>
          </cell>
          <cell r="C105" t="str">
            <v>二类</v>
          </cell>
        </row>
        <row r="106">
          <cell r="B106" t="str">
            <v>东方杯全国大学生勘探地球物理大赛</v>
          </cell>
          <cell r="C106" t="str">
            <v>二类</v>
          </cell>
        </row>
        <row r="107">
          <cell r="B107" t="str">
            <v>中国研究生智慧城市技术与创意设计大赛</v>
          </cell>
          <cell r="C107" t="str">
            <v>二类</v>
          </cell>
        </row>
        <row r="108">
          <cell r="B108" t="str">
            <v>中国研究生未来飞行器创新大赛</v>
          </cell>
          <cell r="C108" t="str">
            <v>二类</v>
          </cell>
        </row>
        <row r="109">
          <cell r="B109" t="str">
            <v>中国研究生创“芯”大赛</v>
          </cell>
          <cell r="C109" t="str">
            <v>二类</v>
          </cell>
        </row>
        <row r="110">
          <cell r="B110" t="str">
            <v>中国研究生创“芯”大赛——EDA精英挑战赛</v>
          </cell>
          <cell r="C110" t="str">
            <v>二类</v>
          </cell>
        </row>
        <row r="111">
          <cell r="B111" t="str">
            <v>中国研究生人工智能创新大赛</v>
          </cell>
          <cell r="C111" t="str">
            <v>二类</v>
          </cell>
        </row>
        <row r="112">
          <cell r="B112" t="str">
            <v>中国研究生机器人创新设计大赛</v>
          </cell>
          <cell r="C112" t="str">
            <v>二类</v>
          </cell>
        </row>
        <row r="113">
          <cell r="B113" t="str">
            <v>中国研究生能源装备创新设计大赛</v>
          </cell>
          <cell r="C113" t="str">
            <v>二类</v>
          </cell>
        </row>
        <row r="114">
          <cell r="B114" t="str">
            <v>中国研究生公共管理案例大赛</v>
          </cell>
          <cell r="C114" t="str">
            <v>二类</v>
          </cell>
        </row>
        <row r="115">
          <cell r="B115" t="str">
            <v>中国研究生乡村振兴科技强农+创新大赛</v>
          </cell>
          <cell r="C115" t="str">
            <v>二类</v>
          </cell>
        </row>
        <row r="116">
          <cell r="B116" t="str">
            <v>中国研究生网络安全创新大赛</v>
          </cell>
          <cell r="C116" t="str">
            <v>二类</v>
          </cell>
        </row>
        <row r="117">
          <cell r="B117" t="str">
            <v>中国研究生金融科技创新大赛</v>
          </cell>
          <cell r="C117" t="str">
            <v>二类</v>
          </cell>
        </row>
        <row r="118">
          <cell r="B118" t="str">
            <v>中国研究生“美丽中国”创新设计大赛</v>
          </cell>
          <cell r="C118" t="str">
            <v>二类</v>
          </cell>
        </row>
        <row r="119">
          <cell r="B119" t="str">
            <v>中国研究生“美丽中国”创新设计大赛——生物多样性保护与利用创新大赛</v>
          </cell>
          <cell r="C119" t="str">
            <v>二类</v>
          </cell>
        </row>
        <row r="120">
          <cell r="B120" t="str">
            <v>中国研究生工程管理案例大赛</v>
          </cell>
          <cell r="C120" t="str">
            <v>二类</v>
          </cell>
        </row>
        <row r="121">
          <cell r="B121" t="str">
            <v>中国研究生企业管理创新大赛</v>
          </cell>
          <cell r="C121" t="str">
            <v>二类</v>
          </cell>
        </row>
        <row r="122">
          <cell r="B122" t="str">
            <v>中国研究生操作系统开源创新大赛</v>
          </cell>
          <cell r="C122" t="str">
            <v>二类</v>
          </cell>
        </row>
        <row r="123">
          <cell r="B123" t="str">
            <v>中国研究生“文化中国”两创大赛</v>
          </cell>
          <cell r="C123" t="str">
            <v>二类</v>
          </cell>
        </row>
        <row r="124">
          <cell r="B124" t="str">
            <v>中国研究生国际中文教育案例大赛</v>
          </cell>
          <cell r="C124" t="str">
            <v>二类</v>
          </cell>
        </row>
        <row r="125">
          <cell r="B125" t="str">
            <v>中国研究生数学建模竞赛</v>
          </cell>
          <cell r="C125" t="str">
            <v>二类</v>
          </cell>
        </row>
        <row r="126">
          <cell r="B126" t="str">
            <v>其他比赛未在排行榜中</v>
          </cell>
          <cell r="C126" t="str">
            <v>其他</v>
          </cell>
        </row>
      </sheetData>
      <sheetData sheetId="2">
        <row r="1">
          <cell r="A1" t="str">
            <v>设置特等奖</v>
          </cell>
          <cell r="B1" t="str">
            <v>未设置特等奖</v>
          </cell>
          <cell r="C1" t="str">
            <v>获奖档次</v>
          </cell>
          <cell r="D1" t="str">
            <v>该奖项奖金</v>
          </cell>
        </row>
        <row r="2">
          <cell r="A2" t="str">
            <v>一类国家级特等奖（含特）</v>
          </cell>
          <cell r="B2" t="str">
            <v>一类国家级一等奖（不含特）</v>
          </cell>
          <cell r="C2">
            <v>1</v>
          </cell>
          <cell r="D2">
            <v>10000</v>
          </cell>
        </row>
        <row r="3">
          <cell r="A3" t="str">
            <v>一类国家级一等奖（含特）</v>
          </cell>
          <cell r="B3" t="str">
            <v>一类国家级二等奖（不含特）</v>
          </cell>
          <cell r="C3">
            <v>2</v>
          </cell>
          <cell r="D3">
            <v>5000</v>
          </cell>
        </row>
        <row r="4">
          <cell r="A4" t="str">
            <v>一类国家级二等奖（含特）</v>
          </cell>
          <cell r="B4" t="str">
            <v>一类国家级三等奖（不含特）</v>
          </cell>
          <cell r="C4">
            <v>3</v>
          </cell>
          <cell r="D4">
            <v>2000</v>
          </cell>
        </row>
        <row r="5">
          <cell r="A5" t="str">
            <v>一类国家级三等奖（含特）</v>
          </cell>
          <cell r="C5">
            <v>4</v>
          </cell>
          <cell r="D5">
            <v>1000</v>
          </cell>
        </row>
        <row r="6">
          <cell r="A6" t="str">
            <v>一类省部级特等奖（含特）</v>
          </cell>
          <cell r="B6" t="str">
            <v>一类省部级一等奖（不含特）</v>
          </cell>
          <cell r="C6">
            <v>5</v>
          </cell>
          <cell r="D6">
            <v>1000</v>
          </cell>
        </row>
        <row r="7">
          <cell r="A7" t="str">
            <v>一类省部级一等奖（含特）</v>
          </cell>
          <cell r="B7" t="str">
            <v>一类省部级二等奖（不含特）</v>
          </cell>
          <cell r="C7">
            <v>6</v>
          </cell>
          <cell r="D7">
            <v>800</v>
          </cell>
        </row>
        <row r="9">
          <cell r="A9" t="str">
            <v>二类国家级特等奖（含特）</v>
          </cell>
          <cell r="B9" t="str">
            <v>二类国家级一等奖（不含特）</v>
          </cell>
          <cell r="C9">
            <v>7</v>
          </cell>
          <cell r="D9">
            <v>3000</v>
          </cell>
        </row>
        <row r="10">
          <cell r="A10" t="str">
            <v>二类国家级一等奖（含特）</v>
          </cell>
          <cell r="B10" t="str">
            <v>二类国家级二等奖（不含特）</v>
          </cell>
          <cell r="C10">
            <v>8</v>
          </cell>
          <cell r="D10">
            <v>2000</v>
          </cell>
        </row>
        <row r="11">
          <cell r="A11" t="str">
            <v>二类国家级二等奖（含特）</v>
          </cell>
          <cell r="B11" t="str">
            <v>二类国家级三等奖（不含特）</v>
          </cell>
          <cell r="C11">
            <v>9</v>
          </cell>
          <cell r="D11">
            <v>1500</v>
          </cell>
        </row>
        <row r="12">
          <cell r="A12" t="str">
            <v>二类国家级三等奖（含特）</v>
          </cell>
          <cell r="C12">
            <v>10</v>
          </cell>
          <cell r="D12">
            <v>1000</v>
          </cell>
        </row>
        <row r="13">
          <cell r="A13" t="str">
            <v>二类省部级特等奖（含特）</v>
          </cell>
          <cell r="B13" t="str">
            <v>二类省部级一等奖（不含特）</v>
          </cell>
          <cell r="C13">
            <v>11</v>
          </cell>
          <cell r="D13">
            <v>1000</v>
          </cell>
        </row>
        <row r="14">
          <cell r="A14" t="str">
            <v>二类省部级一等奖（含特）</v>
          </cell>
          <cell r="B14" t="str">
            <v>二类省部级二等奖（不含特）</v>
          </cell>
          <cell r="C14">
            <v>12</v>
          </cell>
          <cell r="D14">
            <v>800</v>
          </cell>
        </row>
        <row r="15">
          <cell r="A15" t="str">
            <v>其他竞赛奖项</v>
          </cell>
          <cell r="B15" t="str">
            <v>其他竞赛奖项</v>
          </cell>
          <cell r="C15">
            <v>13</v>
          </cell>
          <cell r="D15" t="str">
            <v>仅证书</v>
          </cell>
        </row>
        <row r="16">
          <cell r="A16" t="str">
            <v>一类国家级一等奖（不含特）</v>
          </cell>
          <cell r="C16">
            <v>1</v>
          </cell>
          <cell r="D16">
            <v>10000</v>
          </cell>
        </row>
        <row r="17">
          <cell r="A17" t="str">
            <v>一类国家级二等奖（不含特）</v>
          </cell>
          <cell r="C17">
            <v>2</v>
          </cell>
          <cell r="D17">
            <v>5000</v>
          </cell>
        </row>
        <row r="18">
          <cell r="A18" t="str">
            <v>一类国家级三等奖（不含特）</v>
          </cell>
          <cell r="C18">
            <v>3</v>
          </cell>
          <cell r="D18">
            <v>2000</v>
          </cell>
        </row>
        <row r="19">
          <cell r="C19">
            <v>4</v>
          </cell>
          <cell r="D19">
            <v>1000</v>
          </cell>
        </row>
        <row r="20">
          <cell r="A20" t="str">
            <v>一类省部级一等奖（不含特）</v>
          </cell>
          <cell r="C20">
            <v>5</v>
          </cell>
          <cell r="D20">
            <v>1000</v>
          </cell>
        </row>
        <row r="21">
          <cell r="A21" t="str">
            <v>一类省部级二等奖（不含特）</v>
          </cell>
          <cell r="C21">
            <v>6</v>
          </cell>
          <cell r="D21">
            <v>800</v>
          </cell>
        </row>
        <row r="22">
          <cell r="A22" t="str">
            <v>二类国家级一等奖（不含特）</v>
          </cell>
          <cell r="C22">
            <v>7</v>
          </cell>
          <cell r="D22">
            <v>3000</v>
          </cell>
        </row>
        <row r="23">
          <cell r="A23" t="str">
            <v>二类国家级二等奖（不含特）</v>
          </cell>
          <cell r="C23">
            <v>8</v>
          </cell>
          <cell r="D23">
            <v>2000</v>
          </cell>
        </row>
        <row r="24">
          <cell r="A24" t="str">
            <v>二类国家级三等奖（不含特）</v>
          </cell>
          <cell r="C24">
            <v>9</v>
          </cell>
          <cell r="D24">
            <v>1500</v>
          </cell>
        </row>
        <row r="25">
          <cell r="C25">
            <v>10</v>
          </cell>
          <cell r="D25">
            <v>1000</v>
          </cell>
        </row>
        <row r="26">
          <cell r="A26" t="str">
            <v>二类省部级一等奖（不含特）</v>
          </cell>
          <cell r="C26">
            <v>11</v>
          </cell>
          <cell r="D26">
            <v>1000</v>
          </cell>
        </row>
        <row r="27">
          <cell r="A27" t="str">
            <v>二类省部级二等奖（不含特）</v>
          </cell>
          <cell r="C27">
            <v>12</v>
          </cell>
          <cell r="D27">
            <v>800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件4 科技创新奖学金汇总表（学生）"/>
      <sheetName val="表1.校区竞赛认定目录（2025年）"/>
      <sheetName val="表2.获奖金额及对应奖项"/>
    </sheetNames>
    <sheetDataSet>
      <sheetData sheetId="0"/>
      <sheetData sheetId="1">
        <row r="2">
          <cell r="B2" t="str">
            <v>竞赛名称</v>
          </cell>
          <cell r="C2" t="str">
            <v>竞赛级别</v>
          </cell>
        </row>
        <row r="3">
          <cell r="B3" t="str">
            <v>中国国际大学生创新大赛</v>
          </cell>
          <cell r="C3" t="str">
            <v>一类</v>
          </cell>
        </row>
        <row r="4">
          <cell r="B4" t="str">
            <v>“挑战杯”全国大学生课外学术科技作品竞赛</v>
          </cell>
          <cell r="C4" t="str">
            <v>一类</v>
          </cell>
        </row>
        <row r="5">
          <cell r="B5" t="str">
            <v>“挑战杯”中国大学生创业计划大赛</v>
          </cell>
          <cell r="C5" t="str">
            <v>一类</v>
          </cell>
        </row>
        <row r="6">
          <cell r="B6" t="str">
            <v>ACM-ICPC国际大学生程序设计竞赛</v>
          </cell>
          <cell r="C6" t="str">
            <v>二类</v>
          </cell>
        </row>
        <row r="7">
          <cell r="B7" t="str">
            <v>全国大学生数学建模竞赛</v>
          </cell>
          <cell r="C7" t="str">
            <v>二类</v>
          </cell>
        </row>
        <row r="8">
          <cell r="B8" t="str">
            <v>全国大学生电子设计竞赛</v>
          </cell>
          <cell r="C8" t="str">
            <v>二类</v>
          </cell>
        </row>
        <row r="9">
          <cell r="B9" t="str">
            <v>全国大学生机械创新设计大赛</v>
          </cell>
          <cell r="C9" t="str">
            <v>二类</v>
          </cell>
        </row>
        <row r="10">
          <cell r="B10" t="str">
            <v>全国大学生结构设计竞赛</v>
          </cell>
          <cell r="C10" t="str">
            <v>二类</v>
          </cell>
        </row>
        <row r="11">
          <cell r="B11" t="str">
            <v>全国大学生智能汽车竞赛</v>
          </cell>
          <cell r="C11" t="str">
            <v>二类</v>
          </cell>
        </row>
        <row r="12">
          <cell r="B12" t="str">
            <v>全国大学生电子商务“创新、创意及创业”挑战赛</v>
          </cell>
          <cell r="C12" t="str">
            <v>二类</v>
          </cell>
        </row>
        <row r="13">
          <cell r="B13" t="str">
            <v>中国大学生工程实践与创新能力大赛</v>
          </cell>
          <cell r="C13" t="str">
            <v>二类</v>
          </cell>
        </row>
        <row r="14">
          <cell r="B14" t="str">
            <v>“外研社·国才杯”理解当代中国全国大学生外语能力大赛-英语组、多语种组、国际中文组</v>
          </cell>
          <cell r="C14" t="str">
            <v>二类</v>
          </cell>
        </row>
        <row r="15">
          <cell r="B15" t="str">
            <v>全国大学生创新创业训练计划年会展示</v>
          </cell>
          <cell r="C15" t="str">
            <v>二类</v>
          </cell>
        </row>
        <row r="16">
          <cell r="B16" t="str">
            <v>全国大学生化工设计竞赛</v>
          </cell>
          <cell r="C16" t="str">
            <v>二类</v>
          </cell>
        </row>
        <row r="17">
          <cell r="B17" t="str">
            <v>全国大学生机器人大赛-①RoboMaster、②RoboCon</v>
          </cell>
          <cell r="C17" t="str">
            <v>二类</v>
          </cell>
        </row>
        <row r="18">
          <cell r="B18" t="str">
            <v>全国大学生市场调查与分析大赛</v>
          </cell>
          <cell r="C18" t="str">
            <v>二类</v>
          </cell>
        </row>
        <row r="19">
          <cell r="B19" t="str">
            <v>全国大学生先进成图技术与产品信息建模创新大赛</v>
          </cell>
          <cell r="C19" t="str">
            <v>二类</v>
          </cell>
        </row>
        <row r="20">
          <cell r="B20" t="str">
            <v>全国三维数字化创新设计大赛</v>
          </cell>
          <cell r="C20" t="str">
            <v>二类</v>
          </cell>
        </row>
        <row r="21">
          <cell r="B21" t="str">
            <v>“西门子杯”中国智能制造挑战赛</v>
          </cell>
          <cell r="C21" t="str">
            <v>二类</v>
          </cell>
        </row>
        <row r="22">
          <cell r="B22" t="str">
            <v>中国大学生服务外包创新创业大赛</v>
          </cell>
          <cell r="C22" t="str">
            <v>二类</v>
          </cell>
        </row>
        <row r="23">
          <cell r="B23" t="str">
            <v>中国大学生计算机设计大赛</v>
          </cell>
          <cell r="C23" t="str">
            <v>二类</v>
          </cell>
        </row>
        <row r="24">
          <cell r="B24" t="str">
            <v>中国高校计算机大赛-①大数据挑战赛、②团体程序设计天梯赛、③移动应用创新赛、④网络技术挑战赛、⑤人工智能创意赛</v>
          </cell>
          <cell r="C24" t="str">
            <v>二类</v>
          </cell>
        </row>
        <row r="25">
          <cell r="B25" t="str">
            <v>蓝桥杯全国软件和信息技术专业人才大赛</v>
          </cell>
          <cell r="C25" t="str">
            <v>二类</v>
          </cell>
        </row>
        <row r="26">
          <cell r="B26" t="str">
            <v>全国大学生地质技能竞赛</v>
          </cell>
          <cell r="C26" t="str">
            <v>二类</v>
          </cell>
        </row>
        <row r="27">
          <cell r="B27" t="str">
            <v>全国大学生光电设计竞赛</v>
          </cell>
          <cell r="C27" t="str">
            <v>二类</v>
          </cell>
        </row>
        <row r="28">
          <cell r="B28" t="str">
            <v>全国大学生集成电路创新创业大赛</v>
          </cell>
          <cell r="C28" t="str">
            <v>二类</v>
          </cell>
        </row>
        <row r="29">
          <cell r="B29" t="str">
            <v>全国大学生金相技能大赛</v>
          </cell>
          <cell r="C29" t="str">
            <v>二类</v>
          </cell>
        </row>
        <row r="30">
          <cell r="B30" t="str">
            <v>全国大学生信息安全竞赛</v>
          </cell>
          <cell r="C30" t="str">
            <v>二类</v>
          </cell>
        </row>
        <row r="31">
          <cell r="B31" t="str">
            <v>未来设计师·全国高校数字艺术设计大赛</v>
          </cell>
          <cell r="C31" t="str">
            <v>二类</v>
          </cell>
        </row>
        <row r="32">
          <cell r="B32" t="str">
            <v>全国周培源大学生力学竞赛</v>
          </cell>
          <cell r="C32" t="str">
            <v>二类</v>
          </cell>
        </row>
        <row r="33">
          <cell r="B33" t="str">
            <v>中国大学生机械工程创新创意大赛-①过程装备实践与创新赛、②铸造工艺设计赛、③材料热处理创新创业赛、④起重机创意赛、⑤智能制造大赛</v>
          </cell>
          <cell r="C33" t="str">
            <v>二类</v>
          </cell>
        </row>
        <row r="34">
          <cell r="B34" t="str">
            <v>中国机器人大赛暨RoboCup机器人世界杯中国赛</v>
          </cell>
          <cell r="C34" t="str">
            <v>二类</v>
          </cell>
        </row>
        <row r="35">
          <cell r="B35" t="str">
            <v>“中国软件杯”大学生软件设计大赛</v>
          </cell>
          <cell r="C35" t="str">
            <v>二类</v>
          </cell>
        </row>
        <row r="36">
          <cell r="B36" t="str">
            <v>中美青年创客大赛</v>
          </cell>
          <cell r="C36" t="str">
            <v>二类</v>
          </cell>
        </row>
        <row r="37">
          <cell r="B37" t="str">
            <v>睿抗机器人开发者大赛(RAICOM)</v>
          </cell>
          <cell r="C37" t="str">
            <v>二类</v>
          </cell>
        </row>
        <row r="38">
          <cell r="B38" t="str">
            <v>“大唐杯”全国大学生新一代信息通信技术大赛</v>
          </cell>
          <cell r="C38" t="str">
            <v>二类</v>
          </cell>
        </row>
        <row r="39">
          <cell r="B39" t="str">
            <v>华为ICT大赛</v>
          </cell>
          <cell r="C39" t="str">
            <v>二类</v>
          </cell>
        </row>
        <row r="40">
          <cell r="B40" t="str">
            <v>全国大学生嵌入式芯片与系统设计竞赛</v>
          </cell>
          <cell r="C40" t="str">
            <v>二类</v>
          </cell>
        </row>
        <row r="41">
          <cell r="B41" t="str">
            <v>全国大学生生命科学竞赛（CULSC）</v>
          </cell>
          <cell r="C41" t="str">
            <v>二类</v>
          </cell>
        </row>
        <row r="42">
          <cell r="B42" t="str">
            <v>全国大学生物理实验竞赛</v>
          </cell>
          <cell r="C42" t="str">
            <v>二类</v>
          </cell>
        </row>
        <row r="43">
          <cell r="B43" t="str">
            <v>全国高校BIM毕业设计创新大赛</v>
          </cell>
          <cell r="C43" t="str">
            <v>二类</v>
          </cell>
        </row>
        <row r="44">
          <cell r="B44" t="str">
            <v>全国高校商业精英挑战赛-①品牌策划竞赛、②会展专业创新创业实践竞赛、③国际贸易竞赛、④创新创业竞赛⑤会计与商业管理素例竞赛</v>
          </cell>
          <cell r="C44" t="str">
            <v>二类</v>
          </cell>
        </row>
        <row r="45">
          <cell r="B45" t="str">
            <v>“学创杯”全国大学生创业综合模拟大赛</v>
          </cell>
          <cell r="C45" t="str">
            <v>二类</v>
          </cell>
        </row>
        <row r="46">
          <cell r="B46" t="str">
            <v>中国高校智能机器人创意大赛</v>
          </cell>
          <cell r="C46" t="str">
            <v>二类</v>
          </cell>
        </row>
        <row r="47">
          <cell r="B47" t="str">
            <v>中国机器人及人工智能大赛</v>
          </cell>
          <cell r="C47" t="str">
            <v>二类</v>
          </cell>
        </row>
        <row r="48">
          <cell r="B48" t="str">
            <v>全国大学生节能减排社会实践与科技竞赛</v>
          </cell>
          <cell r="C48" t="str">
            <v>二类</v>
          </cell>
        </row>
        <row r="49">
          <cell r="B49" t="str">
            <v>“21世纪杯”全国英语演讲比赛</v>
          </cell>
          <cell r="C49" t="str">
            <v>二类</v>
          </cell>
        </row>
        <row r="50">
          <cell r="B50" t="str">
            <v>iCAN大学生创新创业大赛</v>
          </cell>
          <cell r="C50" t="str">
            <v>二类</v>
          </cell>
        </row>
        <row r="51">
          <cell r="B51" t="str">
            <v>“工行杯”全国大学生金融科技创新大赛</v>
          </cell>
          <cell r="C51" t="str">
            <v>二类</v>
          </cell>
        </row>
        <row r="52">
          <cell r="B52" t="str">
            <v>中华经典诵写讲大赛</v>
          </cell>
          <cell r="C52" t="str">
            <v>二类</v>
          </cell>
        </row>
        <row r="53">
          <cell r="B53" t="str">
            <v>“外教社杯”全国高校学生跨文化能力大赛</v>
          </cell>
          <cell r="C53" t="str">
            <v>二类</v>
          </cell>
        </row>
        <row r="54">
          <cell r="B54" t="str">
            <v>百度之星·程序设计大赛</v>
          </cell>
          <cell r="C54" t="str">
            <v>二类</v>
          </cell>
        </row>
        <row r="55">
          <cell r="B55" t="str">
            <v>全国大学生工业设计大赛</v>
          </cell>
          <cell r="C55" t="str">
            <v>二类</v>
          </cell>
        </row>
        <row r="56">
          <cell r="B56" t="str">
            <v>全国大学生水利创新设计大赛</v>
          </cell>
          <cell r="C56" t="str">
            <v>二类</v>
          </cell>
        </row>
        <row r="57">
          <cell r="B57" t="str">
            <v>全国大学生化工实验大赛</v>
          </cell>
          <cell r="C57" t="str">
            <v>二类</v>
          </cell>
        </row>
        <row r="58">
          <cell r="B58" t="str">
            <v>全国大学生化学实验创新设计大赛</v>
          </cell>
          <cell r="C58" t="str">
            <v>二类</v>
          </cell>
        </row>
        <row r="59">
          <cell r="B59" t="str">
            <v>全国大学生计算机系统能力大赛</v>
          </cell>
          <cell r="C59" t="str">
            <v>二类</v>
          </cell>
        </row>
        <row r="60">
          <cell r="B60" t="str">
            <v>全国大学生物联网设计竞赛</v>
          </cell>
          <cell r="C60" t="str">
            <v>二类</v>
          </cell>
        </row>
        <row r="61">
          <cell r="B61" t="str">
            <v>全国大学生信息安全与对抗技术竞赛</v>
          </cell>
          <cell r="C61" t="str">
            <v>二类</v>
          </cell>
        </row>
        <row r="62">
          <cell r="B62" t="str">
            <v>全国大学生测绘学科创新创业智能大赛</v>
          </cell>
          <cell r="C62" t="str">
            <v>二类</v>
          </cell>
        </row>
        <row r="63">
          <cell r="B63" t="str">
            <v>全国大学生统计建模大赛</v>
          </cell>
          <cell r="C63" t="str">
            <v>二类</v>
          </cell>
        </row>
        <row r="64">
          <cell r="B64" t="str">
            <v>全国大学生能源经济学术创意大赛</v>
          </cell>
          <cell r="C64" t="str">
            <v>二类</v>
          </cell>
        </row>
        <row r="65">
          <cell r="B65" t="str">
            <v>全国大学生数字媒体科技作品及创意竞赛</v>
          </cell>
          <cell r="C65" t="str">
            <v>二类</v>
          </cell>
        </row>
        <row r="66">
          <cell r="B66" t="str">
            <v>全国本科院校税收风险管控案例大赛</v>
          </cell>
          <cell r="C66" t="str">
            <v>二类</v>
          </cell>
        </row>
        <row r="67">
          <cell r="B67" t="str">
            <v>全国企业竞争模拟大赛</v>
          </cell>
          <cell r="C67" t="str">
            <v>二类</v>
          </cell>
        </row>
        <row r="68">
          <cell r="B68" t="str">
            <v>全国高等院校数智化企业经营沙盘大赛</v>
          </cell>
          <cell r="C68" t="str">
            <v>二类</v>
          </cell>
        </row>
        <row r="69">
          <cell r="B69" t="str">
            <v>全国数字建筑创新应用大赛</v>
          </cell>
          <cell r="C69" t="str">
            <v>二类</v>
          </cell>
        </row>
        <row r="70">
          <cell r="B70" t="str">
            <v>全球校园人工智能算法精英大赛</v>
          </cell>
          <cell r="C70" t="str">
            <v>二类</v>
          </cell>
        </row>
        <row r="71">
          <cell r="B71" t="str">
            <v>国际大学生智能农业装备创新大赛</v>
          </cell>
          <cell r="C71" t="str">
            <v>二类</v>
          </cell>
        </row>
        <row r="72">
          <cell r="B72" t="str">
            <v>“科云杯”全国大学生财会职业能力大赛</v>
          </cell>
          <cell r="C72" t="str">
            <v>二类</v>
          </cell>
        </row>
        <row r="73">
          <cell r="B73" t="str">
            <v>全国大学生机器人大赛-RoboTac</v>
          </cell>
          <cell r="C73" t="str">
            <v>二类</v>
          </cell>
        </row>
        <row r="74">
          <cell r="B74" t="str">
            <v>世界技能大赛</v>
          </cell>
          <cell r="C74" t="str">
            <v>二类</v>
          </cell>
        </row>
        <row r="75">
          <cell r="B75" t="str">
            <v>世界技能大赛中国选拔赛</v>
          </cell>
          <cell r="C75" t="str">
            <v>二类</v>
          </cell>
        </row>
        <row r="76">
          <cell r="B76" t="str">
            <v>一带一路暨金砖国家技能发展与技术创新大赛</v>
          </cell>
          <cell r="C76" t="str">
            <v>二类</v>
          </cell>
        </row>
        <row r="77">
          <cell r="B77" t="str">
            <v>码蹄杯全国职业院校程序设计大赛</v>
          </cell>
          <cell r="C77" t="str">
            <v>二类</v>
          </cell>
        </row>
        <row r="78">
          <cell r="B78" t="str">
            <v>中国大学生方程式系列赛事</v>
          </cell>
          <cell r="C78" t="str">
            <v>二类</v>
          </cell>
        </row>
        <row r="79">
          <cell r="B79" t="str">
            <v>大学生财务决策竞赛</v>
          </cell>
          <cell r="C79" t="str">
            <v>二类</v>
          </cell>
        </row>
        <row r="80">
          <cell r="B80" t="str">
            <v>“中译国青杯”国际组织文件翻译大赛</v>
          </cell>
          <cell r="C80" t="str">
            <v>二类</v>
          </cell>
        </row>
        <row r="81">
          <cell r="B81" t="str">
            <v>中国大学生人力资源创新实践大赛(HRU大赛)</v>
          </cell>
          <cell r="C81" t="str">
            <v>二类</v>
          </cell>
        </row>
        <row r="82">
          <cell r="B82" t="str">
            <v>中国石油工程设计大赛</v>
          </cell>
          <cell r="C82" t="str">
            <v>二类</v>
          </cell>
        </row>
        <row r="83">
          <cell r="B83" t="str">
            <v>中国国际飞行器设计挑战赛</v>
          </cell>
          <cell r="C83" t="str">
            <v>二类</v>
          </cell>
        </row>
        <row r="84">
          <cell r="B84" t="str">
            <v>“中装杯”全国大学生环境设计大赛</v>
          </cell>
          <cell r="C84" t="str">
            <v>二类</v>
          </cell>
        </row>
        <row r="85">
          <cell r="B85" t="str">
            <v>“外教社·词达人杯”全国大学生英语词汇能力大赛</v>
          </cell>
          <cell r="C85" t="str">
            <v>二类</v>
          </cell>
        </row>
        <row r="86">
          <cell r="B86" t="str">
            <v>全国大学生人力资源管理综合能力竞赛</v>
          </cell>
          <cell r="C86" t="str">
            <v>二类</v>
          </cell>
        </row>
        <row r="87">
          <cell r="B87" t="str">
            <v>全国大学生计算机应用能力与数字素养大赛</v>
          </cell>
          <cell r="C87" t="str">
            <v>二类</v>
          </cell>
        </row>
        <row r="88">
          <cell r="B88" t="str">
            <v>全国大学生软件创新大赛</v>
          </cell>
          <cell r="C88" t="str">
            <v>二类</v>
          </cell>
        </row>
        <row r="89">
          <cell r="B89" t="str">
            <v>全国大学生软件测试大赛</v>
          </cell>
          <cell r="C89" t="str">
            <v>二类</v>
          </cell>
        </row>
        <row r="90">
          <cell r="B90" t="str">
            <v>全国大学生语言文字能力大赛</v>
          </cell>
          <cell r="C90" t="str">
            <v>二类</v>
          </cell>
        </row>
        <row r="91">
          <cell r="B91" t="str">
            <v>全国大学生结构设计信息技术大赛</v>
          </cell>
          <cell r="C91" t="str">
            <v>二类</v>
          </cell>
        </row>
        <row r="92">
          <cell r="B92" t="str">
            <v>全国大学生商务谈判大赛</v>
          </cell>
          <cell r="C92" t="str">
            <v>二类</v>
          </cell>
        </row>
        <row r="93">
          <cell r="B93" t="str">
            <v>全国大学生数学竞赛</v>
          </cell>
          <cell r="C93" t="str">
            <v>二类</v>
          </cell>
        </row>
        <row r="94">
          <cell r="B94" t="str">
            <v>全国供应链大赛</v>
          </cell>
          <cell r="C94" t="str">
            <v>二类</v>
          </cell>
        </row>
        <row r="95">
          <cell r="B95" t="str">
            <v>全国高校企业价值创造实战竞赛</v>
          </cell>
          <cell r="C95" t="str">
            <v>二类</v>
          </cell>
        </row>
        <row r="96">
          <cell r="B96" t="str">
            <v>全国高校经济决策虚仿实验大赛</v>
          </cell>
          <cell r="C96" t="str">
            <v>二类</v>
          </cell>
        </row>
        <row r="97">
          <cell r="B97" t="str">
            <v>全国高校模拟飞行锦标赛</v>
          </cell>
          <cell r="C97" t="str">
            <v>二类</v>
          </cell>
        </row>
        <row r="98">
          <cell r="B98" t="str">
            <v>“求是杯”国际诗歌创作与翻译大赛</v>
          </cell>
          <cell r="C98" t="str">
            <v>二类</v>
          </cell>
        </row>
        <row r="99">
          <cell r="B99" t="str">
            <v>时报金犊奖</v>
          </cell>
          <cell r="C99" t="str">
            <v>二类</v>
          </cell>
        </row>
        <row r="100">
          <cell r="B100" t="str">
            <v>国际先进机器人及仿真技术大赛</v>
          </cell>
          <cell r="C100" t="str">
            <v>二类</v>
          </cell>
        </row>
        <row r="101">
          <cell r="B101" t="str">
            <v>金蝶云管理创新杯</v>
          </cell>
          <cell r="C101" t="str">
            <v>二类</v>
          </cell>
        </row>
        <row r="102">
          <cell r="B102" t="str">
            <v>“品茗杯”全国高校智能建造创新应用大赛</v>
          </cell>
          <cell r="C102" t="str">
            <v>二类</v>
          </cell>
        </row>
        <row r="103">
          <cell r="B103" t="str">
            <v>新华三杯全国大学生数字技术大赛</v>
          </cell>
          <cell r="C103" t="str">
            <v>二类</v>
          </cell>
        </row>
        <row r="104">
          <cell r="B104" t="str">
            <v>“福思特杯”全国大学生审计精英挑战赛</v>
          </cell>
          <cell r="C104" t="str">
            <v>二类</v>
          </cell>
        </row>
        <row r="105">
          <cell r="B105" t="str">
            <v>全国大学生职业规划大赛</v>
          </cell>
          <cell r="C105" t="str">
            <v>二类</v>
          </cell>
        </row>
        <row r="106">
          <cell r="B106" t="str">
            <v>东方杯全国大学生勘探地球物理大赛</v>
          </cell>
          <cell r="C106" t="str">
            <v>二类</v>
          </cell>
        </row>
        <row r="107">
          <cell r="B107" t="str">
            <v>中国研究生智慧城市技术与创意设计大赛</v>
          </cell>
          <cell r="C107" t="str">
            <v>二类</v>
          </cell>
        </row>
        <row r="108">
          <cell r="B108" t="str">
            <v>中国研究生未来飞行器创新大赛</v>
          </cell>
          <cell r="C108" t="str">
            <v>二类</v>
          </cell>
        </row>
        <row r="109">
          <cell r="B109" t="str">
            <v>中国研究生创“芯”大赛</v>
          </cell>
          <cell r="C109" t="str">
            <v>二类</v>
          </cell>
        </row>
        <row r="110">
          <cell r="B110" t="str">
            <v>中国研究生创“芯”大赛——EDA精英挑战赛</v>
          </cell>
          <cell r="C110" t="str">
            <v>二类</v>
          </cell>
        </row>
        <row r="111">
          <cell r="B111" t="str">
            <v>中国研究生人工智能创新大赛</v>
          </cell>
          <cell r="C111" t="str">
            <v>二类</v>
          </cell>
        </row>
        <row r="112">
          <cell r="B112" t="str">
            <v>中国研究生机器人创新设计大赛</v>
          </cell>
          <cell r="C112" t="str">
            <v>二类</v>
          </cell>
        </row>
        <row r="113">
          <cell r="B113" t="str">
            <v>中国研究生能源装备创新设计大赛</v>
          </cell>
          <cell r="C113" t="str">
            <v>二类</v>
          </cell>
        </row>
        <row r="114">
          <cell r="B114" t="str">
            <v>中国研究生公共管理案例大赛</v>
          </cell>
          <cell r="C114" t="str">
            <v>二类</v>
          </cell>
        </row>
        <row r="115">
          <cell r="B115" t="str">
            <v>中国研究生乡村振兴科技强农+创新大赛</v>
          </cell>
          <cell r="C115" t="str">
            <v>二类</v>
          </cell>
        </row>
        <row r="116">
          <cell r="B116" t="str">
            <v>中国研究生网络安全创新大赛</v>
          </cell>
          <cell r="C116" t="str">
            <v>二类</v>
          </cell>
        </row>
        <row r="117">
          <cell r="B117" t="str">
            <v>中国研究生金融科技创新大赛</v>
          </cell>
          <cell r="C117" t="str">
            <v>二类</v>
          </cell>
        </row>
        <row r="118">
          <cell r="B118" t="str">
            <v>中国研究生“美丽中国”创新设计大赛</v>
          </cell>
          <cell r="C118" t="str">
            <v>二类</v>
          </cell>
        </row>
        <row r="119">
          <cell r="B119" t="str">
            <v>中国研究生“美丽中国”创新设计大赛——生物多样性保护与利用创新大赛</v>
          </cell>
          <cell r="C119" t="str">
            <v>二类</v>
          </cell>
        </row>
        <row r="120">
          <cell r="B120" t="str">
            <v>中国研究生工程管理案例大赛</v>
          </cell>
          <cell r="C120" t="str">
            <v>二类</v>
          </cell>
        </row>
        <row r="121">
          <cell r="B121" t="str">
            <v>中国研究生企业管理创新大赛</v>
          </cell>
          <cell r="C121" t="str">
            <v>二类</v>
          </cell>
        </row>
        <row r="122">
          <cell r="B122" t="str">
            <v>中国研究生操作系统开源创新大赛</v>
          </cell>
          <cell r="C122" t="str">
            <v>二类</v>
          </cell>
        </row>
        <row r="123">
          <cell r="B123" t="str">
            <v>中国研究生“文化中国”两创大赛</v>
          </cell>
          <cell r="C123" t="str">
            <v>二类</v>
          </cell>
        </row>
        <row r="124">
          <cell r="B124" t="str">
            <v>中国研究生国际中文教育案例大赛</v>
          </cell>
          <cell r="C124" t="str">
            <v>二类</v>
          </cell>
        </row>
        <row r="125">
          <cell r="B125" t="str">
            <v>中国研究生数学建模竞赛</v>
          </cell>
          <cell r="C125" t="str">
            <v>二类</v>
          </cell>
        </row>
        <row r="126">
          <cell r="B126" t="str">
            <v>其他比赛未在排行榜中</v>
          </cell>
          <cell r="C126" t="str">
            <v>其他</v>
          </cell>
        </row>
      </sheetData>
      <sheetData sheetId="2">
        <row r="1">
          <cell r="A1" t="str">
            <v>设置特等奖</v>
          </cell>
          <cell r="B1" t="str">
            <v>未设置特等奖</v>
          </cell>
          <cell r="C1" t="str">
            <v>获奖档次</v>
          </cell>
          <cell r="D1" t="str">
            <v>该奖项奖金</v>
          </cell>
        </row>
        <row r="2">
          <cell r="A2" t="str">
            <v>一类国家级特等奖（含特）</v>
          </cell>
          <cell r="B2" t="str">
            <v>一类国家级一等奖（不含特）</v>
          </cell>
          <cell r="C2">
            <v>1</v>
          </cell>
          <cell r="D2">
            <v>10000</v>
          </cell>
        </row>
        <row r="3">
          <cell r="A3" t="str">
            <v>一类国家级一等奖（含特）</v>
          </cell>
          <cell r="B3" t="str">
            <v>一类国家级二等奖（不含特）</v>
          </cell>
          <cell r="C3">
            <v>2</v>
          </cell>
          <cell r="D3">
            <v>5000</v>
          </cell>
        </row>
        <row r="4">
          <cell r="A4" t="str">
            <v>一类国家级二等奖（含特）</v>
          </cell>
          <cell r="B4" t="str">
            <v>一类国家级三等奖（不含特）</v>
          </cell>
          <cell r="C4">
            <v>3</v>
          </cell>
          <cell r="D4">
            <v>2000</v>
          </cell>
        </row>
        <row r="5">
          <cell r="A5" t="str">
            <v>一类国家级三等奖（含特）</v>
          </cell>
          <cell r="C5">
            <v>4</v>
          </cell>
          <cell r="D5">
            <v>1000</v>
          </cell>
        </row>
        <row r="6">
          <cell r="A6" t="str">
            <v>一类省部级特等奖（含特）</v>
          </cell>
          <cell r="B6" t="str">
            <v>一类省部级一等奖（不含特）</v>
          </cell>
          <cell r="C6">
            <v>5</v>
          </cell>
          <cell r="D6">
            <v>1000</v>
          </cell>
        </row>
        <row r="7">
          <cell r="A7" t="str">
            <v>一类省部级一等奖（含特）</v>
          </cell>
          <cell r="B7" t="str">
            <v>一类省部级二等奖（不含特）</v>
          </cell>
          <cell r="C7">
            <v>6</v>
          </cell>
          <cell r="D7">
            <v>800</v>
          </cell>
        </row>
        <row r="9">
          <cell r="A9" t="str">
            <v>二类国家级特等奖（含特）</v>
          </cell>
          <cell r="B9" t="str">
            <v>二类国家级一等奖（不含特）</v>
          </cell>
          <cell r="C9">
            <v>7</v>
          </cell>
          <cell r="D9">
            <v>3000</v>
          </cell>
        </row>
        <row r="10">
          <cell r="A10" t="str">
            <v>二类国家级一等奖（含特）</v>
          </cell>
          <cell r="B10" t="str">
            <v>二类国家级二等奖（不含特）</v>
          </cell>
          <cell r="C10">
            <v>8</v>
          </cell>
          <cell r="D10">
            <v>2000</v>
          </cell>
        </row>
        <row r="11">
          <cell r="A11" t="str">
            <v>二类国家级二等奖（含特）</v>
          </cell>
          <cell r="B11" t="str">
            <v>二类国家级三等奖（不含特）</v>
          </cell>
          <cell r="C11">
            <v>9</v>
          </cell>
          <cell r="D11">
            <v>1500</v>
          </cell>
        </row>
        <row r="12">
          <cell r="A12" t="str">
            <v>二类国家级三等奖（含特）</v>
          </cell>
          <cell r="C12">
            <v>10</v>
          </cell>
          <cell r="D12">
            <v>1000</v>
          </cell>
        </row>
        <row r="13">
          <cell r="A13" t="str">
            <v>二类省部级特等奖（含特）</v>
          </cell>
          <cell r="B13" t="str">
            <v>二类省部级一等奖（不含特）</v>
          </cell>
          <cell r="C13">
            <v>11</v>
          </cell>
          <cell r="D13">
            <v>1000</v>
          </cell>
        </row>
        <row r="14">
          <cell r="A14" t="str">
            <v>二类省部级一等奖（含特）</v>
          </cell>
          <cell r="B14" t="str">
            <v>二类省部级二等奖（不含特）</v>
          </cell>
          <cell r="C14">
            <v>12</v>
          </cell>
          <cell r="D14">
            <v>800</v>
          </cell>
        </row>
        <row r="15">
          <cell r="A15" t="str">
            <v>其他竞赛奖项</v>
          </cell>
          <cell r="B15" t="str">
            <v>其他竞赛奖项</v>
          </cell>
          <cell r="C15">
            <v>13</v>
          </cell>
          <cell r="D15" t="str">
            <v>仅证书</v>
          </cell>
        </row>
        <row r="16">
          <cell r="A16" t="str">
            <v>一类国家级一等奖（不含特）</v>
          </cell>
          <cell r="C16">
            <v>1</v>
          </cell>
          <cell r="D16">
            <v>10000</v>
          </cell>
        </row>
        <row r="17">
          <cell r="A17" t="str">
            <v>一类国家级二等奖（不含特）</v>
          </cell>
          <cell r="C17">
            <v>2</v>
          </cell>
          <cell r="D17">
            <v>5000</v>
          </cell>
        </row>
        <row r="18">
          <cell r="A18" t="str">
            <v>一类国家级三等奖（不含特）</v>
          </cell>
          <cell r="C18">
            <v>3</v>
          </cell>
          <cell r="D18">
            <v>2000</v>
          </cell>
        </row>
        <row r="19">
          <cell r="C19">
            <v>4</v>
          </cell>
          <cell r="D19">
            <v>1000</v>
          </cell>
        </row>
        <row r="20">
          <cell r="A20" t="str">
            <v>一类省部级一等奖（不含特）</v>
          </cell>
          <cell r="C20">
            <v>5</v>
          </cell>
          <cell r="D20">
            <v>1000</v>
          </cell>
        </row>
        <row r="21">
          <cell r="A21" t="str">
            <v>一类省部级二等奖（不含特）</v>
          </cell>
          <cell r="C21">
            <v>6</v>
          </cell>
          <cell r="D21">
            <v>800</v>
          </cell>
        </row>
        <row r="22">
          <cell r="A22" t="str">
            <v>二类国家级一等奖（不含特）</v>
          </cell>
          <cell r="C22">
            <v>7</v>
          </cell>
          <cell r="D22">
            <v>3000</v>
          </cell>
        </row>
        <row r="23">
          <cell r="A23" t="str">
            <v>二类国家级二等奖（不含特）</v>
          </cell>
          <cell r="C23">
            <v>8</v>
          </cell>
          <cell r="D23">
            <v>2000</v>
          </cell>
        </row>
        <row r="24">
          <cell r="A24" t="str">
            <v>二类国家级三等奖（不含特）</v>
          </cell>
          <cell r="C24">
            <v>9</v>
          </cell>
          <cell r="D24">
            <v>1500</v>
          </cell>
        </row>
        <row r="25">
          <cell r="C25">
            <v>10</v>
          </cell>
          <cell r="D25">
            <v>1000</v>
          </cell>
        </row>
        <row r="26">
          <cell r="A26" t="str">
            <v>二类省部级一等奖（不含特）</v>
          </cell>
          <cell r="C26">
            <v>11</v>
          </cell>
          <cell r="D26">
            <v>1000</v>
          </cell>
        </row>
        <row r="27">
          <cell r="A27" t="str">
            <v>二类省部级二等奖（不含特）</v>
          </cell>
          <cell r="C27">
            <v>12</v>
          </cell>
          <cell r="D27">
            <v>800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件4 科技创新奖学金汇总表（学生）"/>
      <sheetName val="表1.校区竞赛认定目录（2025年）"/>
      <sheetName val="表2.获奖金额及对应奖项"/>
    </sheetNames>
    <sheetDataSet>
      <sheetData sheetId="0"/>
      <sheetData sheetId="1">
        <row r="2">
          <cell r="B2" t="str">
            <v>竞赛名称</v>
          </cell>
          <cell r="C2" t="str">
            <v>竞赛级别</v>
          </cell>
        </row>
        <row r="3">
          <cell r="B3" t="str">
            <v>中国国际大学生创新大赛</v>
          </cell>
          <cell r="C3" t="str">
            <v>一类</v>
          </cell>
        </row>
        <row r="4">
          <cell r="B4" t="str">
            <v>“挑战杯”全国大学生课外学术科技作品竞赛</v>
          </cell>
          <cell r="C4" t="str">
            <v>一类</v>
          </cell>
        </row>
        <row r="5">
          <cell r="B5" t="str">
            <v>“挑战杯”中国大学生创业计划大赛</v>
          </cell>
          <cell r="C5" t="str">
            <v>一类</v>
          </cell>
        </row>
        <row r="6">
          <cell r="B6" t="str">
            <v>ACM-ICPC国际大学生程序设计竞赛</v>
          </cell>
          <cell r="C6" t="str">
            <v>二类</v>
          </cell>
        </row>
        <row r="7">
          <cell r="B7" t="str">
            <v>全国大学生数学建模竞赛</v>
          </cell>
          <cell r="C7" t="str">
            <v>二类</v>
          </cell>
        </row>
        <row r="8">
          <cell r="B8" t="str">
            <v>全国大学生电子设计竞赛</v>
          </cell>
          <cell r="C8" t="str">
            <v>二类</v>
          </cell>
        </row>
        <row r="9">
          <cell r="B9" t="str">
            <v>全国大学生机械创新设计大赛</v>
          </cell>
          <cell r="C9" t="str">
            <v>二类</v>
          </cell>
        </row>
        <row r="10">
          <cell r="B10" t="str">
            <v>全国大学生结构设计竞赛</v>
          </cell>
          <cell r="C10" t="str">
            <v>二类</v>
          </cell>
        </row>
        <row r="11">
          <cell r="B11" t="str">
            <v>全国大学生智能汽车竞赛</v>
          </cell>
          <cell r="C11" t="str">
            <v>二类</v>
          </cell>
        </row>
        <row r="12">
          <cell r="B12" t="str">
            <v>全国大学生电子商务“创新、创意及创业”挑战赛</v>
          </cell>
          <cell r="C12" t="str">
            <v>二类</v>
          </cell>
        </row>
        <row r="13">
          <cell r="B13" t="str">
            <v>中国大学生工程实践与创新能力大赛</v>
          </cell>
          <cell r="C13" t="str">
            <v>二类</v>
          </cell>
        </row>
        <row r="14">
          <cell r="B14" t="str">
            <v>“外研社·国才杯”理解当代中国全国大学生外语能力大赛-英语组、多语种组、国际中文组</v>
          </cell>
          <cell r="C14" t="str">
            <v>二类</v>
          </cell>
        </row>
        <row r="15">
          <cell r="B15" t="str">
            <v>全国大学生创新创业训练计划年会展示</v>
          </cell>
          <cell r="C15" t="str">
            <v>二类</v>
          </cell>
        </row>
        <row r="16">
          <cell r="B16" t="str">
            <v>全国大学生化工设计竞赛</v>
          </cell>
          <cell r="C16" t="str">
            <v>二类</v>
          </cell>
        </row>
        <row r="17">
          <cell r="B17" t="str">
            <v>全国大学生机器人大赛-①RoboMaster、②RoboCon</v>
          </cell>
          <cell r="C17" t="str">
            <v>二类</v>
          </cell>
        </row>
        <row r="18">
          <cell r="B18" t="str">
            <v>全国大学生市场调查与分析大赛</v>
          </cell>
          <cell r="C18" t="str">
            <v>二类</v>
          </cell>
        </row>
        <row r="19">
          <cell r="B19" t="str">
            <v>全国大学生先进成图技术与产品信息建模创新大赛</v>
          </cell>
          <cell r="C19" t="str">
            <v>二类</v>
          </cell>
        </row>
        <row r="20">
          <cell r="B20" t="str">
            <v>全国三维数字化创新设计大赛</v>
          </cell>
          <cell r="C20" t="str">
            <v>二类</v>
          </cell>
        </row>
        <row r="21">
          <cell r="B21" t="str">
            <v>“西门子杯”中国智能制造挑战赛</v>
          </cell>
          <cell r="C21" t="str">
            <v>二类</v>
          </cell>
        </row>
        <row r="22">
          <cell r="B22" t="str">
            <v>中国大学生服务外包创新创业大赛</v>
          </cell>
          <cell r="C22" t="str">
            <v>二类</v>
          </cell>
        </row>
        <row r="23">
          <cell r="B23" t="str">
            <v>中国大学生计算机设计大赛</v>
          </cell>
          <cell r="C23" t="str">
            <v>二类</v>
          </cell>
        </row>
        <row r="24">
          <cell r="B24" t="str">
            <v>中国高校计算机大赛-①大数据挑战赛、②团体程序设计天梯赛、③移动应用创新赛、④网络技术挑战赛、⑤人工智能创意赛</v>
          </cell>
          <cell r="C24" t="str">
            <v>二类</v>
          </cell>
        </row>
        <row r="25">
          <cell r="B25" t="str">
            <v>蓝桥杯全国软件和信息技术专业人才大赛</v>
          </cell>
          <cell r="C25" t="str">
            <v>二类</v>
          </cell>
        </row>
        <row r="26">
          <cell r="B26" t="str">
            <v>全国大学生地质技能竞赛</v>
          </cell>
          <cell r="C26" t="str">
            <v>二类</v>
          </cell>
        </row>
        <row r="27">
          <cell r="B27" t="str">
            <v>全国大学生光电设计竞赛</v>
          </cell>
          <cell r="C27" t="str">
            <v>二类</v>
          </cell>
        </row>
        <row r="28">
          <cell r="B28" t="str">
            <v>全国大学生集成电路创新创业大赛</v>
          </cell>
          <cell r="C28" t="str">
            <v>二类</v>
          </cell>
        </row>
        <row r="29">
          <cell r="B29" t="str">
            <v>全国大学生金相技能大赛</v>
          </cell>
          <cell r="C29" t="str">
            <v>二类</v>
          </cell>
        </row>
        <row r="30">
          <cell r="B30" t="str">
            <v>全国大学生信息安全竞赛</v>
          </cell>
          <cell r="C30" t="str">
            <v>二类</v>
          </cell>
        </row>
        <row r="31">
          <cell r="B31" t="str">
            <v>未来设计师·全国高校数字艺术设计大赛</v>
          </cell>
          <cell r="C31" t="str">
            <v>二类</v>
          </cell>
        </row>
        <row r="32">
          <cell r="B32" t="str">
            <v>全国周培源大学生力学竞赛</v>
          </cell>
          <cell r="C32" t="str">
            <v>二类</v>
          </cell>
        </row>
        <row r="33">
          <cell r="B33" t="str">
            <v>中国大学生机械工程创新创意大赛-①过程装备实践与创新赛、②铸造工艺设计赛、③材料热处理创新创业赛、④起重机创意赛、⑤智能制造大赛</v>
          </cell>
          <cell r="C33" t="str">
            <v>二类</v>
          </cell>
        </row>
        <row r="34">
          <cell r="B34" t="str">
            <v>中国机器人大赛暨RoboCup机器人世界杯中国赛</v>
          </cell>
          <cell r="C34" t="str">
            <v>二类</v>
          </cell>
        </row>
        <row r="35">
          <cell r="B35" t="str">
            <v>“中国软件杯”大学生软件设计大赛</v>
          </cell>
          <cell r="C35" t="str">
            <v>二类</v>
          </cell>
        </row>
        <row r="36">
          <cell r="B36" t="str">
            <v>中美青年创客大赛</v>
          </cell>
          <cell r="C36" t="str">
            <v>二类</v>
          </cell>
        </row>
        <row r="37">
          <cell r="B37" t="str">
            <v>睿抗机器人开发者大赛(RAICOM)</v>
          </cell>
          <cell r="C37" t="str">
            <v>二类</v>
          </cell>
        </row>
        <row r="38">
          <cell r="B38" t="str">
            <v>“大唐杯”全国大学生新一代信息通信技术大赛</v>
          </cell>
          <cell r="C38" t="str">
            <v>二类</v>
          </cell>
        </row>
        <row r="39">
          <cell r="B39" t="str">
            <v>华为ICT大赛</v>
          </cell>
          <cell r="C39" t="str">
            <v>二类</v>
          </cell>
        </row>
        <row r="40">
          <cell r="B40" t="str">
            <v>全国大学生嵌入式芯片与系统设计竞赛</v>
          </cell>
          <cell r="C40" t="str">
            <v>二类</v>
          </cell>
        </row>
        <row r="41">
          <cell r="B41" t="str">
            <v>全国大学生生命科学竞赛（CULSC）</v>
          </cell>
          <cell r="C41" t="str">
            <v>二类</v>
          </cell>
        </row>
        <row r="42">
          <cell r="B42" t="str">
            <v>全国大学生物理实验竞赛</v>
          </cell>
          <cell r="C42" t="str">
            <v>二类</v>
          </cell>
        </row>
        <row r="43">
          <cell r="B43" t="str">
            <v>全国高校BIM毕业设计创新大赛</v>
          </cell>
          <cell r="C43" t="str">
            <v>二类</v>
          </cell>
        </row>
        <row r="44">
          <cell r="B44" t="str">
            <v>全国高校商业精英挑战赛-①品牌策划竞赛、②会展专业创新创业实践竞赛、③国际贸易竞赛、④创新创业竞赛⑤会计与商业管理素例竞赛</v>
          </cell>
          <cell r="C44" t="str">
            <v>二类</v>
          </cell>
        </row>
        <row r="45">
          <cell r="B45" t="str">
            <v>“学创杯”全国大学生创业综合模拟大赛</v>
          </cell>
          <cell r="C45" t="str">
            <v>二类</v>
          </cell>
        </row>
        <row r="46">
          <cell r="B46" t="str">
            <v>中国高校智能机器人创意大赛</v>
          </cell>
          <cell r="C46" t="str">
            <v>二类</v>
          </cell>
        </row>
        <row r="47">
          <cell r="B47" t="str">
            <v>中国机器人及人工智能大赛</v>
          </cell>
          <cell r="C47" t="str">
            <v>二类</v>
          </cell>
        </row>
        <row r="48">
          <cell r="B48" t="str">
            <v>全国大学生节能减排社会实践与科技竞赛</v>
          </cell>
          <cell r="C48" t="str">
            <v>二类</v>
          </cell>
        </row>
        <row r="49">
          <cell r="B49" t="str">
            <v>“21世纪杯”全国英语演讲比赛</v>
          </cell>
          <cell r="C49" t="str">
            <v>二类</v>
          </cell>
        </row>
        <row r="50">
          <cell r="B50" t="str">
            <v>iCAN大学生创新创业大赛</v>
          </cell>
          <cell r="C50" t="str">
            <v>二类</v>
          </cell>
        </row>
        <row r="51">
          <cell r="B51" t="str">
            <v>“工行杯”全国大学生金融科技创新大赛</v>
          </cell>
          <cell r="C51" t="str">
            <v>二类</v>
          </cell>
        </row>
        <row r="52">
          <cell r="B52" t="str">
            <v>中华经典诵写讲大赛</v>
          </cell>
          <cell r="C52" t="str">
            <v>二类</v>
          </cell>
        </row>
        <row r="53">
          <cell r="B53" t="str">
            <v>“外教社杯”全国高校学生跨文化能力大赛</v>
          </cell>
          <cell r="C53" t="str">
            <v>二类</v>
          </cell>
        </row>
        <row r="54">
          <cell r="B54" t="str">
            <v>百度之星·程序设计大赛</v>
          </cell>
          <cell r="C54" t="str">
            <v>二类</v>
          </cell>
        </row>
        <row r="55">
          <cell r="B55" t="str">
            <v>全国大学生工业设计大赛</v>
          </cell>
          <cell r="C55" t="str">
            <v>二类</v>
          </cell>
        </row>
        <row r="56">
          <cell r="B56" t="str">
            <v>全国大学生水利创新设计大赛</v>
          </cell>
          <cell r="C56" t="str">
            <v>二类</v>
          </cell>
        </row>
        <row r="57">
          <cell r="B57" t="str">
            <v>全国大学生化工实验大赛</v>
          </cell>
          <cell r="C57" t="str">
            <v>二类</v>
          </cell>
        </row>
        <row r="58">
          <cell r="B58" t="str">
            <v>全国大学生化学实验创新设计大赛</v>
          </cell>
          <cell r="C58" t="str">
            <v>二类</v>
          </cell>
        </row>
        <row r="59">
          <cell r="B59" t="str">
            <v>全国大学生计算机系统能力大赛</v>
          </cell>
          <cell r="C59" t="str">
            <v>二类</v>
          </cell>
        </row>
        <row r="60">
          <cell r="B60" t="str">
            <v>全国大学生物联网设计竞赛</v>
          </cell>
          <cell r="C60" t="str">
            <v>二类</v>
          </cell>
        </row>
        <row r="61">
          <cell r="B61" t="str">
            <v>全国大学生信息安全与对抗技术竞赛</v>
          </cell>
          <cell r="C61" t="str">
            <v>二类</v>
          </cell>
        </row>
        <row r="62">
          <cell r="B62" t="str">
            <v>全国大学生测绘学科创新创业智能大赛</v>
          </cell>
          <cell r="C62" t="str">
            <v>二类</v>
          </cell>
        </row>
        <row r="63">
          <cell r="B63" t="str">
            <v>全国大学生统计建模大赛</v>
          </cell>
          <cell r="C63" t="str">
            <v>二类</v>
          </cell>
        </row>
        <row r="64">
          <cell r="B64" t="str">
            <v>全国大学生能源经济学术创意大赛</v>
          </cell>
          <cell r="C64" t="str">
            <v>二类</v>
          </cell>
        </row>
        <row r="65">
          <cell r="B65" t="str">
            <v>全国大学生数字媒体科技作品及创意竞赛</v>
          </cell>
          <cell r="C65" t="str">
            <v>二类</v>
          </cell>
        </row>
        <row r="66">
          <cell r="B66" t="str">
            <v>全国本科院校税收风险管控案例大赛</v>
          </cell>
          <cell r="C66" t="str">
            <v>二类</v>
          </cell>
        </row>
        <row r="67">
          <cell r="B67" t="str">
            <v>全国企业竞争模拟大赛</v>
          </cell>
          <cell r="C67" t="str">
            <v>二类</v>
          </cell>
        </row>
        <row r="68">
          <cell r="B68" t="str">
            <v>全国高等院校数智化企业经营沙盘大赛</v>
          </cell>
          <cell r="C68" t="str">
            <v>二类</v>
          </cell>
        </row>
        <row r="69">
          <cell r="B69" t="str">
            <v>全国数字建筑创新应用大赛</v>
          </cell>
          <cell r="C69" t="str">
            <v>二类</v>
          </cell>
        </row>
        <row r="70">
          <cell r="B70" t="str">
            <v>全球校园人工智能算法精英大赛</v>
          </cell>
          <cell r="C70" t="str">
            <v>二类</v>
          </cell>
        </row>
        <row r="71">
          <cell r="B71" t="str">
            <v>国际大学生智能农业装备创新大赛</v>
          </cell>
          <cell r="C71" t="str">
            <v>二类</v>
          </cell>
        </row>
        <row r="72">
          <cell r="B72" t="str">
            <v>“科云杯”全国大学生财会职业能力大赛</v>
          </cell>
          <cell r="C72" t="str">
            <v>二类</v>
          </cell>
        </row>
        <row r="73">
          <cell r="B73" t="str">
            <v>全国大学生机器人大赛-RoboTac</v>
          </cell>
          <cell r="C73" t="str">
            <v>二类</v>
          </cell>
        </row>
        <row r="74">
          <cell r="B74" t="str">
            <v>世界技能大赛</v>
          </cell>
          <cell r="C74" t="str">
            <v>二类</v>
          </cell>
        </row>
        <row r="75">
          <cell r="B75" t="str">
            <v>世界技能大赛中国选拔赛</v>
          </cell>
          <cell r="C75" t="str">
            <v>二类</v>
          </cell>
        </row>
        <row r="76">
          <cell r="B76" t="str">
            <v>一带一路暨金砖国家技能发展与技术创新大赛</v>
          </cell>
          <cell r="C76" t="str">
            <v>二类</v>
          </cell>
        </row>
        <row r="77">
          <cell r="B77" t="str">
            <v>码蹄杯全国职业院校程序设计大赛</v>
          </cell>
          <cell r="C77" t="str">
            <v>二类</v>
          </cell>
        </row>
        <row r="78">
          <cell r="B78" t="str">
            <v>中国大学生方程式系列赛事</v>
          </cell>
          <cell r="C78" t="str">
            <v>二类</v>
          </cell>
        </row>
        <row r="79">
          <cell r="B79" t="str">
            <v>大学生财务决策竞赛</v>
          </cell>
          <cell r="C79" t="str">
            <v>二类</v>
          </cell>
        </row>
        <row r="80">
          <cell r="B80" t="str">
            <v>“中译国青杯”国际组织文件翻译大赛</v>
          </cell>
          <cell r="C80" t="str">
            <v>二类</v>
          </cell>
        </row>
        <row r="81">
          <cell r="B81" t="str">
            <v>中国大学生人力资源创新实践大赛(HRU大赛)</v>
          </cell>
          <cell r="C81" t="str">
            <v>二类</v>
          </cell>
        </row>
        <row r="82">
          <cell r="B82" t="str">
            <v>中国石油工程设计大赛</v>
          </cell>
          <cell r="C82" t="str">
            <v>二类</v>
          </cell>
        </row>
        <row r="83">
          <cell r="B83" t="str">
            <v>中国国际飞行器设计挑战赛</v>
          </cell>
          <cell r="C83" t="str">
            <v>二类</v>
          </cell>
        </row>
        <row r="84">
          <cell r="B84" t="str">
            <v>“中装杯”全国大学生环境设计大赛</v>
          </cell>
          <cell r="C84" t="str">
            <v>二类</v>
          </cell>
        </row>
        <row r="85">
          <cell r="B85" t="str">
            <v>“外教社·词达人杯”全国大学生英语词汇能力大赛</v>
          </cell>
          <cell r="C85" t="str">
            <v>二类</v>
          </cell>
        </row>
        <row r="86">
          <cell r="B86" t="str">
            <v>全国大学生人力资源管理综合能力竞赛</v>
          </cell>
          <cell r="C86" t="str">
            <v>二类</v>
          </cell>
        </row>
        <row r="87">
          <cell r="B87" t="str">
            <v>全国大学生计算机应用能力与数字素养大赛</v>
          </cell>
          <cell r="C87" t="str">
            <v>二类</v>
          </cell>
        </row>
        <row r="88">
          <cell r="B88" t="str">
            <v>全国大学生软件创新大赛</v>
          </cell>
          <cell r="C88" t="str">
            <v>二类</v>
          </cell>
        </row>
        <row r="89">
          <cell r="B89" t="str">
            <v>全国大学生软件测试大赛</v>
          </cell>
          <cell r="C89" t="str">
            <v>二类</v>
          </cell>
        </row>
        <row r="90">
          <cell r="B90" t="str">
            <v>全国大学生语言文字能力大赛</v>
          </cell>
          <cell r="C90" t="str">
            <v>二类</v>
          </cell>
        </row>
        <row r="91">
          <cell r="B91" t="str">
            <v>全国大学生结构设计信息技术大赛</v>
          </cell>
          <cell r="C91" t="str">
            <v>二类</v>
          </cell>
        </row>
        <row r="92">
          <cell r="B92" t="str">
            <v>全国大学生商务谈判大赛</v>
          </cell>
          <cell r="C92" t="str">
            <v>二类</v>
          </cell>
        </row>
        <row r="93">
          <cell r="B93" t="str">
            <v>全国大学生数学竞赛</v>
          </cell>
          <cell r="C93" t="str">
            <v>二类</v>
          </cell>
        </row>
        <row r="94">
          <cell r="B94" t="str">
            <v>全国供应链大赛</v>
          </cell>
          <cell r="C94" t="str">
            <v>二类</v>
          </cell>
        </row>
        <row r="95">
          <cell r="B95" t="str">
            <v>全国高校企业价值创造实战竞赛</v>
          </cell>
          <cell r="C95" t="str">
            <v>二类</v>
          </cell>
        </row>
        <row r="96">
          <cell r="B96" t="str">
            <v>全国高校经济决策虚仿实验大赛</v>
          </cell>
          <cell r="C96" t="str">
            <v>二类</v>
          </cell>
        </row>
        <row r="97">
          <cell r="B97" t="str">
            <v>全国高校模拟飞行锦标赛</v>
          </cell>
          <cell r="C97" t="str">
            <v>二类</v>
          </cell>
        </row>
        <row r="98">
          <cell r="B98" t="str">
            <v>“求是杯”国际诗歌创作与翻译大赛</v>
          </cell>
          <cell r="C98" t="str">
            <v>二类</v>
          </cell>
        </row>
        <row r="99">
          <cell r="B99" t="str">
            <v>时报金犊奖</v>
          </cell>
          <cell r="C99" t="str">
            <v>二类</v>
          </cell>
        </row>
        <row r="100">
          <cell r="B100" t="str">
            <v>国际先进机器人及仿真技术大赛</v>
          </cell>
          <cell r="C100" t="str">
            <v>二类</v>
          </cell>
        </row>
        <row r="101">
          <cell r="B101" t="str">
            <v>金蝶云管理创新杯</v>
          </cell>
          <cell r="C101" t="str">
            <v>二类</v>
          </cell>
        </row>
        <row r="102">
          <cell r="B102" t="str">
            <v>“品茗杯”全国高校智能建造创新应用大赛</v>
          </cell>
          <cell r="C102" t="str">
            <v>二类</v>
          </cell>
        </row>
        <row r="103">
          <cell r="B103" t="str">
            <v>新华三杯全国大学生数字技术大赛</v>
          </cell>
          <cell r="C103" t="str">
            <v>二类</v>
          </cell>
        </row>
        <row r="104">
          <cell r="B104" t="str">
            <v>“福思特杯”全国大学生审计精英挑战赛</v>
          </cell>
          <cell r="C104" t="str">
            <v>二类</v>
          </cell>
        </row>
        <row r="105">
          <cell r="B105" t="str">
            <v>全国大学生职业规划大赛</v>
          </cell>
          <cell r="C105" t="str">
            <v>二类</v>
          </cell>
        </row>
        <row r="106">
          <cell r="B106" t="str">
            <v>东方杯全国大学生勘探地球物理大赛</v>
          </cell>
          <cell r="C106" t="str">
            <v>二类</v>
          </cell>
        </row>
        <row r="107">
          <cell r="B107" t="str">
            <v>中国研究生智慧城市技术与创意设计大赛</v>
          </cell>
          <cell r="C107" t="str">
            <v>二类</v>
          </cell>
        </row>
        <row r="108">
          <cell r="B108" t="str">
            <v>中国研究生未来飞行器创新大赛</v>
          </cell>
          <cell r="C108" t="str">
            <v>二类</v>
          </cell>
        </row>
        <row r="109">
          <cell r="B109" t="str">
            <v>中国研究生创“芯”大赛</v>
          </cell>
          <cell r="C109" t="str">
            <v>二类</v>
          </cell>
        </row>
        <row r="110">
          <cell r="B110" t="str">
            <v>中国研究生创“芯”大赛——EDA精英挑战赛</v>
          </cell>
          <cell r="C110" t="str">
            <v>二类</v>
          </cell>
        </row>
        <row r="111">
          <cell r="B111" t="str">
            <v>中国研究生人工智能创新大赛</v>
          </cell>
          <cell r="C111" t="str">
            <v>二类</v>
          </cell>
        </row>
        <row r="112">
          <cell r="B112" t="str">
            <v>中国研究生机器人创新设计大赛</v>
          </cell>
          <cell r="C112" t="str">
            <v>二类</v>
          </cell>
        </row>
        <row r="113">
          <cell r="B113" t="str">
            <v>中国研究生能源装备创新设计大赛</v>
          </cell>
          <cell r="C113" t="str">
            <v>二类</v>
          </cell>
        </row>
        <row r="114">
          <cell r="B114" t="str">
            <v>中国研究生公共管理案例大赛</v>
          </cell>
          <cell r="C114" t="str">
            <v>二类</v>
          </cell>
        </row>
        <row r="115">
          <cell r="B115" t="str">
            <v>中国研究生乡村振兴科技强农+创新大赛</v>
          </cell>
          <cell r="C115" t="str">
            <v>二类</v>
          </cell>
        </row>
        <row r="116">
          <cell r="B116" t="str">
            <v>中国研究生网络安全创新大赛</v>
          </cell>
          <cell r="C116" t="str">
            <v>二类</v>
          </cell>
        </row>
        <row r="117">
          <cell r="B117" t="str">
            <v>中国研究生金融科技创新大赛</v>
          </cell>
          <cell r="C117" t="str">
            <v>二类</v>
          </cell>
        </row>
        <row r="118">
          <cell r="B118" t="str">
            <v>中国研究生“美丽中国”创新设计大赛</v>
          </cell>
          <cell r="C118" t="str">
            <v>二类</v>
          </cell>
        </row>
        <row r="119">
          <cell r="B119" t="str">
            <v>中国研究生“美丽中国”创新设计大赛——生物多样性保护与利用创新大赛</v>
          </cell>
          <cell r="C119" t="str">
            <v>二类</v>
          </cell>
        </row>
        <row r="120">
          <cell r="B120" t="str">
            <v>中国研究生工程管理案例大赛</v>
          </cell>
          <cell r="C120" t="str">
            <v>二类</v>
          </cell>
        </row>
        <row r="121">
          <cell r="B121" t="str">
            <v>中国研究生企业管理创新大赛</v>
          </cell>
          <cell r="C121" t="str">
            <v>二类</v>
          </cell>
        </row>
        <row r="122">
          <cell r="B122" t="str">
            <v>中国研究生操作系统开源创新大赛</v>
          </cell>
          <cell r="C122" t="str">
            <v>二类</v>
          </cell>
        </row>
        <row r="123">
          <cell r="B123" t="str">
            <v>中国研究生“文化中国”两创大赛</v>
          </cell>
          <cell r="C123" t="str">
            <v>二类</v>
          </cell>
        </row>
        <row r="124">
          <cell r="B124" t="str">
            <v>中国研究生国际中文教育案例大赛</v>
          </cell>
          <cell r="C124" t="str">
            <v>二类</v>
          </cell>
        </row>
        <row r="125">
          <cell r="B125" t="str">
            <v>中国研究生数学建模竞赛</v>
          </cell>
          <cell r="C125" t="str">
            <v>二类</v>
          </cell>
        </row>
        <row r="126">
          <cell r="B126" t="str">
            <v>其他比赛未在排行榜中</v>
          </cell>
          <cell r="C126" t="str">
            <v>其他</v>
          </cell>
        </row>
      </sheetData>
      <sheetData sheetId="2">
        <row r="1">
          <cell r="A1" t="str">
            <v>设置特等奖</v>
          </cell>
          <cell r="B1" t="str">
            <v>未设置特等奖</v>
          </cell>
          <cell r="C1" t="str">
            <v>获奖档次</v>
          </cell>
          <cell r="D1" t="str">
            <v>该奖项奖金</v>
          </cell>
        </row>
        <row r="2">
          <cell r="A2" t="str">
            <v>一类国家级特等奖（含特）</v>
          </cell>
          <cell r="B2" t="str">
            <v>一类国家级一等奖（不含特）</v>
          </cell>
          <cell r="C2">
            <v>1</v>
          </cell>
          <cell r="D2">
            <v>10000</v>
          </cell>
        </row>
        <row r="3">
          <cell r="A3" t="str">
            <v>一类国家级一等奖（含特）</v>
          </cell>
          <cell r="B3" t="str">
            <v>一类国家级二等奖（不含特）</v>
          </cell>
          <cell r="C3">
            <v>2</v>
          </cell>
          <cell r="D3">
            <v>5000</v>
          </cell>
        </row>
        <row r="4">
          <cell r="A4" t="str">
            <v>一类国家级二等奖（含特）</v>
          </cell>
          <cell r="B4" t="str">
            <v>一类国家级三等奖（不含特）</v>
          </cell>
          <cell r="C4">
            <v>3</v>
          </cell>
          <cell r="D4">
            <v>2000</v>
          </cell>
        </row>
        <row r="5">
          <cell r="A5" t="str">
            <v>一类国家级三等奖（含特）</v>
          </cell>
          <cell r="C5">
            <v>4</v>
          </cell>
          <cell r="D5">
            <v>1000</v>
          </cell>
        </row>
        <row r="6">
          <cell r="A6" t="str">
            <v>一类省部级特等奖（含特）</v>
          </cell>
          <cell r="B6" t="str">
            <v>一类省部级一等奖（不含特）</v>
          </cell>
          <cell r="C6">
            <v>5</v>
          </cell>
          <cell r="D6">
            <v>1000</v>
          </cell>
        </row>
        <row r="7">
          <cell r="A7" t="str">
            <v>一类省部级一等奖（含特）</v>
          </cell>
          <cell r="B7" t="str">
            <v>一类省部级二等奖（不含特）</v>
          </cell>
          <cell r="C7">
            <v>6</v>
          </cell>
          <cell r="D7">
            <v>800</v>
          </cell>
        </row>
        <row r="9">
          <cell r="A9" t="str">
            <v>二类国家级特等奖（含特）</v>
          </cell>
          <cell r="B9" t="str">
            <v>二类国家级一等奖（不含特）</v>
          </cell>
          <cell r="C9">
            <v>7</v>
          </cell>
          <cell r="D9">
            <v>3000</v>
          </cell>
        </row>
        <row r="10">
          <cell r="A10" t="str">
            <v>二类国家级一等奖（含特）</v>
          </cell>
          <cell r="B10" t="str">
            <v>二类国家级二等奖（不含特）</v>
          </cell>
          <cell r="C10">
            <v>8</v>
          </cell>
          <cell r="D10">
            <v>2000</v>
          </cell>
        </row>
        <row r="11">
          <cell r="A11" t="str">
            <v>二类国家级二等奖（含特）</v>
          </cell>
          <cell r="B11" t="str">
            <v>二类国家级三等奖（不含特）</v>
          </cell>
          <cell r="C11">
            <v>9</v>
          </cell>
          <cell r="D11">
            <v>1500</v>
          </cell>
        </row>
        <row r="12">
          <cell r="A12" t="str">
            <v>二类国家级三等奖（含特）</v>
          </cell>
          <cell r="C12">
            <v>10</v>
          </cell>
          <cell r="D12">
            <v>1000</v>
          </cell>
        </row>
        <row r="13">
          <cell r="A13" t="str">
            <v>二类省部级特等奖（含特）</v>
          </cell>
          <cell r="B13" t="str">
            <v>二类省部级一等奖（不含特）</v>
          </cell>
          <cell r="C13">
            <v>11</v>
          </cell>
          <cell r="D13">
            <v>1000</v>
          </cell>
        </row>
        <row r="14">
          <cell r="A14" t="str">
            <v>二类省部级一等奖（含特）</v>
          </cell>
          <cell r="B14" t="str">
            <v>二类省部级二等奖（不含特）</v>
          </cell>
          <cell r="C14">
            <v>12</v>
          </cell>
          <cell r="D14">
            <v>800</v>
          </cell>
        </row>
        <row r="15">
          <cell r="A15" t="str">
            <v>其他竞赛奖项</v>
          </cell>
          <cell r="B15" t="str">
            <v>其他竞赛奖项</v>
          </cell>
          <cell r="C15">
            <v>13</v>
          </cell>
          <cell r="D15" t="str">
            <v>仅证书</v>
          </cell>
        </row>
        <row r="16">
          <cell r="A16" t="str">
            <v>一类国家级一等奖（不含特）</v>
          </cell>
          <cell r="C16">
            <v>1</v>
          </cell>
          <cell r="D16">
            <v>10000</v>
          </cell>
        </row>
        <row r="17">
          <cell r="A17" t="str">
            <v>一类国家级二等奖（不含特）</v>
          </cell>
          <cell r="C17">
            <v>2</v>
          </cell>
          <cell r="D17">
            <v>5000</v>
          </cell>
        </row>
        <row r="18">
          <cell r="A18" t="str">
            <v>一类国家级三等奖（不含特）</v>
          </cell>
          <cell r="C18">
            <v>3</v>
          </cell>
          <cell r="D18">
            <v>2000</v>
          </cell>
        </row>
        <row r="19">
          <cell r="C19">
            <v>4</v>
          </cell>
          <cell r="D19">
            <v>1000</v>
          </cell>
        </row>
        <row r="20">
          <cell r="A20" t="str">
            <v>一类省部级一等奖（不含特）</v>
          </cell>
          <cell r="C20">
            <v>5</v>
          </cell>
          <cell r="D20">
            <v>1000</v>
          </cell>
        </row>
        <row r="21">
          <cell r="A21" t="str">
            <v>一类省部级二等奖（不含特）</v>
          </cell>
          <cell r="C21">
            <v>6</v>
          </cell>
          <cell r="D21">
            <v>800</v>
          </cell>
        </row>
        <row r="22">
          <cell r="A22" t="str">
            <v>二类国家级一等奖（不含特）</v>
          </cell>
          <cell r="C22">
            <v>7</v>
          </cell>
          <cell r="D22">
            <v>3000</v>
          </cell>
        </row>
        <row r="23">
          <cell r="A23" t="str">
            <v>二类国家级二等奖（不含特）</v>
          </cell>
          <cell r="C23">
            <v>8</v>
          </cell>
          <cell r="D23">
            <v>2000</v>
          </cell>
        </row>
        <row r="24">
          <cell r="A24" t="str">
            <v>二类国家级三等奖（不含特）</v>
          </cell>
          <cell r="C24">
            <v>9</v>
          </cell>
          <cell r="D24">
            <v>1500</v>
          </cell>
        </row>
        <row r="25">
          <cell r="C25">
            <v>10</v>
          </cell>
          <cell r="D25">
            <v>1000</v>
          </cell>
        </row>
        <row r="26">
          <cell r="A26" t="str">
            <v>二类省部级一等奖（不含特）</v>
          </cell>
          <cell r="C26">
            <v>11</v>
          </cell>
          <cell r="D26">
            <v>1000</v>
          </cell>
        </row>
        <row r="27">
          <cell r="A27" t="str">
            <v>二类省部级二等奖（不含特）</v>
          </cell>
          <cell r="C27">
            <v>12</v>
          </cell>
          <cell r="D27">
            <v>800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附件4 科技创新奖学金汇总表（学生）"/>
      <sheetName val="表1.校区竞赛认定目录（2025年）"/>
      <sheetName val="表2.获奖金额及对应奖项"/>
    </sheetNames>
    <sheetDataSet>
      <sheetData sheetId="0"/>
      <sheetData sheetId="1"/>
      <sheetData sheetId="2">
        <row r="1">
          <cell r="A1" t="str">
            <v>设置特等奖</v>
          </cell>
          <cell r="B1" t="str">
            <v>未设置特等奖</v>
          </cell>
          <cell r="C1" t="str">
            <v>获奖档次</v>
          </cell>
          <cell r="D1" t="str">
            <v>该奖项奖金</v>
          </cell>
        </row>
        <row r="2">
          <cell r="A2" t="str">
            <v>一类国家级特等奖（含特）</v>
          </cell>
          <cell r="B2" t="str">
            <v>一类国家级一等奖（不含特）</v>
          </cell>
          <cell r="C2">
            <v>1</v>
          </cell>
          <cell r="D2">
            <v>10000</v>
          </cell>
        </row>
        <row r="3">
          <cell r="A3" t="str">
            <v>一类国家级一等奖（含特）</v>
          </cell>
          <cell r="B3" t="str">
            <v>一类国家级二等奖（不含特）</v>
          </cell>
          <cell r="C3">
            <v>2</v>
          </cell>
          <cell r="D3">
            <v>5000</v>
          </cell>
        </row>
        <row r="4">
          <cell r="A4" t="str">
            <v>一类国家级二等奖（含特）</v>
          </cell>
          <cell r="B4" t="str">
            <v>一类国家级三等奖（不含特）</v>
          </cell>
          <cell r="C4">
            <v>3</v>
          </cell>
          <cell r="D4">
            <v>2000</v>
          </cell>
        </row>
        <row r="5">
          <cell r="A5" t="str">
            <v>一类国家级三等奖（含特）</v>
          </cell>
          <cell r="C5">
            <v>4</v>
          </cell>
          <cell r="D5">
            <v>1000</v>
          </cell>
        </row>
        <row r="6">
          <cell r="A6" t="str">
            <v>一类省部级特等奖（含特）</v>
          </cell>
          <cell r="B6" t="str">
            <v>一类省部级一等奖（不含特）</v>
          </cell>
          <cell r="C6">
            <v>5</v>
          </cell>
          <cell r="D6">
            <v>1000</v>
          </cell>
        </row>
        <row r="7">
          <cell r="A7" t="str">
            <v>一类省部级一等奖（含特）</v>
          </cell>
          <cell r="B7" t="str">
            <v>一类省部级二等奖（不含特）</v>
          </cell>
          <cell r="C7">
            <v>6</v>
          </cell>
          <cell r="D7">
            <v>800</v>
          </cell>
        </row>
        <row r="9">
          <cell r="A9" t="str">
            <v>二类国家级特等奖（含特）</v>
          </cell>
          <cell r="B9" t="str">
            <v>二类国家级一等奖（不含特）</v>
          </cell>
          <cell r="C9">
            <v>7</v>
          </cell>
          <cell r="D9">
            <v>3000</v>
          </cell>
        </row>
        <row r="10">
          <cell r="A10" t="str">
            <v>二类国家级一等奖（含特）</v>
          </cell>
          <cell r="B10" t="str">
            <v>二类国家级二等奖（不含特）</v>
          </cell>
          <cell r="C10">
            <v>8</v>
          </cell>
          <cell r="D10">
            <v>2000</v>
          </cell>
        </row>
        <row r="11">
          <cell r="A11" t="str">
            <v>二类国家级二等奖（含特）</v>
          </cell>
          <cell r="B11" t="str">
            <v>二类国家级三等奖（不含特）</v>
          </cell>
          <cell r="C11">
            <v>9</v>
          </cell>
          <cell r="D11">
            <v>1500</v>
          </cell>
        </row>
        <row r="12">
          <cell r="A12" t="str">
            <v>二类国家级三等奖（含特）</v>
          </cell>
          <cell r="C12">
            <v>10</v>
          </cell>
          <cell r="D12">
            <v>1000</v>
          </cell>
        </row>
        <row r="13">
          <cell r="A13" t="str">
            <v>二类省部级特等奖（含特）</v>
          </cell>
          <cell r="B13" t="str">
            <v>二类省部级一等奖（不含特）</v>
          </cell>
          <cell r="C13">
            <v>11</v>
          </cell>
          <cell r="D13">
            <v>1000</v>
          </cell>
        </row>
        <row r="14">
          <cell r="A14" t="str">
            <v>二类省部级一等奖（含特）</v>
          </cell>
          <cell r="B14" t="str">
            <v>二类省部级二等奖（不含特）</v>
          </cell>
          <cell r="C14">
            <v>12</v>
          </cell>
          <cell r="D14">
            <v>800</v>
          </cell>
        </row>
        <row r="15">
          <cell r="A15" t="str">
            <v>其他竞赛奖项</v>
          </cell>
          <cell r="B15" t="str">
            <v>其他竞赛奖项</v>
          </cell>
          <cell r="C15">
            <v>13</v>
          </cell>
          <cell r="D15" t="str">
            <v>仅证书</v>
          </cell>
        </row>
        <row r="16">
          <cell r="A16" t="str">
            <v>一类国家级一等奖（不含特）</v>
          </cell>
          <cell r="C16">
            <v>1</v>
          </cell>
          <cell r="D16">
            <v>10000</v>
          </cell>
        </row>
        <row r="17">
          <cell r="A17" t="str">
            <v>一类国家级二等奖（不含特）</v>
          </cell>
          <cell r="C17">
            <v>2</v>
          </cell>
          <cell r="D17">
            <v>5000</v>
          </cell>
        </row>
        <row r="18">
          <cell r="A18" t="str">
            <v>一类国家级三等奖（不含特）</v>
          </cell>
          <cell r="C18">
            <v>3</v>
          </cell>
          <cell r="D18">
            <v>2000</v>
          </cell>
        </row>
        <row r="19">
          <cell r="C19">
            <v>4</v>
          </cell>
          <cell r="D19">
            <v>1000</v>
          </cell>
        </row>
        <row r="20">
          <cell r="A20" t="str">
            <v>一类省部级一等奖（不含特）</v>
          </cell>
          <cell r="C20">
            <v>5</v>
          </cell>
          <cell r="D20">
            <v>1000</v>
          </cell>
        </row>
        <row r="21">
          <cell r="A21" t="str">
            <v>一类省部级二等奖（不含特）</v>
          </cell>
          <cell r="C21">
            <v>6</v>
          </cell>
          <cell r="D21">
            <v>800</v>
          </cell>
        </row>
        <row r="22">
          <cell r="A22" t="str">
            <v>二类国家级一等奖（不含特）</v>
          </cell>
          <cell r="C22">
            <v>7</v>
          </cell>
          <cell r="D22">
            <v>3000</v>
          </cell>
        </row>
        <row r="23">
          <cell r="A23" t="str">
            <v>二类国家级二等奖（不含特）</v>
          </cell>
          <cell r="C23">
            <v>8</v>
          </cell>
          <cell r="D23">
            <v>2000</v>
          </cell>
        </row>
        <row r="24">
          <cell r="A24" t="str">
            <v>二类国家级三等奖（不含特）</v>
          </cell>
          <cell r="C24">
            <v>9</v>
          </cell>
          <cell r="D24">
            <v>1500</v>
          </cell>
        </row>
        <row r="25">
          <cell r="C25">
            <v>10</v>
          </cell>
          <cell r="D25">
            <v>1000</v>
          </cell>
        </row>
        <row r="26">
          <cell r="A26" t="str">
            <v>二类省部级一等奖（不含特）</v>
          </cell>
          <cell r="C26">
            <v>11</v>
          </cell>
          <cell r="D26">
            <v>1000</v>
          </cell>
        </row>
        <row r="27">
          <cell r="A27" t="str">
            <v>二类省部级二等奖（不含特）</v>
          </cell>
          <cell r="C27">
            <v>12</v>
          </cell>
          <cell r="D27">
            <v>800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件4 科技创新奖学金汇总表（学生）"/>
      <sheetName val="表1.校区竞赛认定目录（2025年）"/>
      <sheetName val="表2.获奖金额及对应奖项"/>
    </sheetNames>
    <sheetDataSet>
      <sheetData sheetId="0"/>
      <sheetData sheetId="1">
        <row r="2">
          <cell r="B2" t="str">
            <v>竞赛名称</v>
          </cell>
          <cell r="C2" t="str">
            <v>竞赛级别</v>
          </cell>
        </row>
        <row r="3">
          <cell r="B3" t="str">
            <v>中国国际大学生创新大赛</v>
          </cell>
          <cell r="C3" t="str">
            <v>一类</v>
          </cell>
        </row>
        <row r="4">
          <cell r="B4" t="str">
            <v>“挑战杯”全国大学生课外学术科技作品竞赛</v>
          </cell>
          <cell r="C4" t="str">
            <v>一类</v>
          </cell>
        </row>
        <row r="5">
          <cell r="B5" t="str">
            <v>“挑战杯”中国大学生创业计划大赛</v>
          </cell>
          <cell r="C5" t="str">
            <v>一类</v>
          </cell>
        </row>
        <row r="6">
          <cell r="B6" t="str">
            <v>ACM-ICPC国际大学生程序设计竞赛</v>
          </cell>
          <cell r="C6" t="str">
            <v>二类</v>
          </cell>
        </row>
        <row r="7">
          <cell r="B7" t="str">
            <v>全国大学生数学建模竞赛</v>
          </cell>
          <cell r="C7" t="str">
            <v>二类</v>
          </cell>
        </row>
        <row r="8">
          <cell r="B8" t="str">
            <v>全国大学生电子设计竞赛</v>
          </cell>
          <cell r="C8" t="str">
            <v>二类</v>
          </cell>
        </row>
        <row r="9">
          <cell r="B9" t="str">
            <v>全国大学生机械创新设计大赛</v>
          </cell>
          <cell r="C9" t="str">
            <v>二类</v>
          </cell>
        </row>
        <row r="10">
          <cell r="B10" t="str">
            <v>全国大学生结构设计竞赛</v>
          </cell>
          <cell r="C10" t="str">
            <v>二类</v>
          </cell>
        </row>
        <row r="11">
          <cell r="B11" t="str">
            <v>全国大学生智能汽车竞赛</v>
          </cell>
          <cell r="C11" t="str">
            <v>二类</v>
          </cell>
        </row>
        <row r="12">
          <cell r="B12" t="str">
            <v>全国大学生电子商务“创新、创意及创业”挑战赛</v>
          </cell>
          <cell r="C12" t="str">
            <v>二类</v>
          </cell>
        </row>
        <row r="13">
          <cell r="B13" t="str">
            <v>中国大学生工程实践与创新能力大赛</v>
          </cell>
          <cell r="C13" t="str">
            <v>二类</v>
          </cell>
        </row>
        <row r="14">
          <cell r="B14" t="str">
            <v>“外研社·国才杯”理解当代中国全国大学生外语能力大赛-英语组、多语种组、国际中文组</v>
          </cell>
          <cell r="C14" t="str">
            <v>二类</v>
          </cell>
        </row>
        <row r="15">
          <cell r="B15" t="str">
            <v>全国大学生创新创业训练计划年会展示</v>
          </cell>
          <cell r="C15" t="str">
            <v>二类</v>
          </cell>
        </row>
        <row r="16">
          <cell r="B16" t="str">
            <v>全国大学生化工设计竞赛</v>
          </cell>
          <cell r="C16" t="str">
            <v>二类</v>
          </cell>
        </row>
        <row r="17">
          <cell r="B17" t="str">
            <v>全国大学生机器人大赛-①RoboMaster、②RoboCon</v>
          </cell>
          <cell r="C17" t="str">
            <v>二类</v>
          </cell>
        </row>
        <row r="18">
          <cell r="B18" t="str">
            <v>全国大学生市场调查与分析大赛</v>
          </cell>
          <cell r="C18" t="str">
            <v>二类</v>
          </cell>
        </row>
        <row r="19">
          <cell r="B19" t="str">
            <v>全国大学生先进成图技术与产品信息建模创新大赛</v>
          </cell>
          <cell r="C19" t="str">
            <v>二类</v>
          </cell>
        </row>
        <row r="20">
          <cell r="B20" t="str">
            <v>全国三维数字化创新设计大赛</v>
          </cell>
          <cell r="C20" t="str">
            <v>二类</v>
          </cell>
        </row>
        <row r="21">
          <cell r="B21" t="str">
            <v>“西门子杯”中国智能制造挑战赛</v>
          </cell>
          <cell r="C21" t="str">
            <v>二类</v>
          </cell>
        </row>
        <row r="22">
          <cell r="B22" t="str">
            <v>中国大学生服务外包创新创业大赛</v>
          </cell>
          <cell r="C22" t="str">
            <v>二类</v>
          </cell>
        </row>
        <row r="23">
          <cell r="B23" t="str">
            <v>中国大学生计算机设计大赛</v>
          </cell>
          <cell r="C23" t="str">
            <v>二类</v>
          </cell>
        </row>
        <row r="24">
          <cell r="B24" t="str">
            <v>中国高校计算机大赛-①大数据挑战赛、②团体程序设计天梯赛、③移动应用创新赛、④网络技术挑战赛、⑤人工智能创意赛</v>
          </cell>
          <cell r="C24" t="str">
            <v>二类</v>
          </cell>
        </row>
        <row r="25">
          <cell r="B25" t="str">
            <v>蓝桥杯全国软件和信息技术专业人才大赛</v>
          </cell>
          <cell r="C25" t="str">
            <v>二类</v>
          </cell>
        </row>
        <row r="26">
          <cell r="B26" t="str">
            <v>全国大学生地质技能竞赛</v>
          </cell>
          <cell r="C26" t="str">
            <v>二类</v>
          </cell>
        </row>
        <row r="27">
          <cell r="B27" t="str">
            <v>全国大学生光电设计竞赛</v>
          </cell>
          <cell r="C27" t="str">
            <v>二类</v>
          </cell>
        </row>
        <row r="28">
          <cell r="B28" t="str">
            <v>全国大学生集成电路创新创业大赛</v>
          </cell>
          <cell r="C28" t="str">
            <v>二类</v>
          </cell>
        </row>
        <row r="29">
          <cell r="B29" t="str">
            <v>全国大学生金相技能大赛</v>
          </cell>
          <cell r="C29" t="str">
            <v>二类</v>
          </cell>
        </row>
        <row r="30">
          <cell r="B30" t="str">
            <v>全国大学生信息安全竞赛</v>
          </cell>
          <cell r="C30" t="str">
            <v>二类</v>
          </cell>
        </row>
        <row r="31">
          <cell r="B31" t="str">
            <v>未来设计师·全国高校数字艺术设计大赛</v>
          </cell>
          <cell r="C31" t="str">
            <v>二类</v>
          </cell>
        </row>
        <row r="32">
          <cell r="B32" t="str">
            <v>全国周培源大学生力学竞赛</v>
          </cell>
          <cell r="C32" t="str">
            <v>二类</v>
          </cell>
        </row>
        <row r="33">
          <cell r="B33" t="str">
            <v>中国大学生机械工程创新创意大赛-①过程装备实践与创新赛、②铸造工艺设计赛、③材料热处理创新创业赛、④起重机创意赛、⑤智能制造大赛</v>
          </cell>
          <cell r="C33" t="str">
            <v>二类</v>
          </cell>
        </row>
        <row r="34">
          <cell r="B34" t="str">
            <v>中国机器人大赛暨RoboCup机器人世界杯中国赛</v>
          </cell>
          <cell r="C34" t="str">
            <v>二类</v>
          </cell>
        </row>
        <row r="35">
          <cell r="B35" t="str">
            <v>“中国软件杯”大学生软件设计大赛</v>
          </cell>
          <cell r="C35" t="str">
            <v>二类</v>
          </cell>
        </row>
        <row r="36">
          <cell r="B36" t="str">
            <v>中美青年创客大赛</v>
          </cell>
          <cell r="C36" t="str">
            <v>二类</v>
          </cell>
        </row>
        <row r="37">
          <cell r="B37" t="str">
            <v>睿抗机器人开发者大赛(RAICOM)</v>
          </cell>
          <cell r="C37" t="str">
            <v>二类</v>
          </cell>
        </row>
        <row r="38">
          <cell r="B38" t="str">
            <v>“大唐杯”全国大学生新一代信息通信技术大赛</v>
          </cell>
          <cell r="C38" t="str">
            <v>二类</v>
          </cell>
        </row>
        <row r="39">
          <cell r="B39" t="str">
            <v>华为ICT大赛</v>
          </cell>
          <cell r="C39" t="str">
            <v>二类</v>
          </cell>
        </row>
        <row r="40">
          <cell r="B40" t="str">
            <v>全国大学生嵌入式芯片与系统设计竞赛</v>
          </cell>
          <cell r="C40" t="str">
            <v>二类</v>
          </cell>
        </row>
        <row r="41">
          <cell r="B41" t="str">
            <v>全国大学生生命科学竞赛（CULSC）</v>
          </cell>
          <cell r="C41" t="str">
            <v>二类</v>
          </cell>
        </row>
        <row r="42">
          <cell r="B42" t="str">
            <v>全国大学生物理实验竞赛</v>
          </cell>
          <cell r="C42" t="str">
            <v>二类</v>
          </cell>
        </row>
        <row r="43">
          <cell r="B43" t="str">
            <v>全国高校BIM毕业设计创新大赛</v>
          </cell>
          <cell r="C43" t="str">
            <v>二类</v>
          </cell>
        </row>
        <row r="44">
          <cell r="B44" t="str">
            <v>全国高校商业精英挑战赛-①品牌策划竞赛、②会展专业创新创业实践竞赛、③国际贸易竞赛、④创新创业竞赛⑤会计与商业管理素例竞赛</v>
          </cell>
          <cell r="C44" t="str">
            <v>二类</v>
          </cell>
        </row>
        <row r="45">
          <cell r="B45" t="str">
            <v>“学创杯”全国大学生创业综合模拟大赛</v>
          </cell>
          <cell r="C45" t="str">
            <v>二类</v>
          </cell>
        </row>
        <row r="46">
          <cell r="B46" t="str">
            <v>中国高校智能机器人创意大赛</v>
          </cell>
          <cell r="C46" t="str">
            <v>二类</v>
          </cell>
        </row>
        <row r="47">
          <cell r="B47" t="str">
            <v>中国机器人及人工智能大赛</v>
          </cell>
          <cell r="C47" t="str">
            <v>二类</v>
          </cell>
        </row>
        <row r="48">
          <cell r="B48" t="str">
            <v>全国大学生节能减排社会实践与科技竞赛</v>
          </cell>
          <cell r="C48" t="str">
            <v>二类</v>
          </cell>
        </row>
        <row r="49">
          <cell r="B49" t="str">
            <v>“21世纪杯”全国英语演讲比赛</v>
          </cell>
          <cell r="C49" t="str">
            <v>二类</v>
          </cell>
        </row>
        <row r="50">
          <cell r="B50" t="str">
            <v>iCAN大学生创新创业大赛</v>
          </cell>
          <cell r="C50" t="str">
            <v>二类</v>
          </cell>
        </row>
        <row r="51">
          <cell r="B51" t="str">
            <v>“工行杯”全国大学生金融科技创新大赛</v>
          </cell>
          <cell r="C51" t="str">
            <v>二类</v>
          </cell>
        </row>
        <row r="52">
          <cell r="B52" t="str">
            <v>中华经典诵写讲大赛</v>
          </cell>
          <cell r="C52" t="str">
            <v>二类</v>
          </cell>
        </row>
        <row r="53">
          <cell r="B53" t="str">
            <v>“外教社杯”全国高校学生跨文化能力大赛</v>
          </cell>
          <cell r="C53" t="str">
            <v>二类</v>
          </cell>
        </row>
        <row r="54">
          <cell r="B54" t="str">
            <v>百度之星·程序设计大赛</v>
          </cell>
          <cell r="C54" t="str">
            <v>二类</v>
          </cell>
        </row>
        <row r="55">
          <cell r="B55" t="str">
            <v>全国大学生工业设计大赛</v>
          </cell>
          <cell r="C55" t="str">
            <v>二类</v>
          </cell>
        </row>
        <row r="56">
          <cell r="B56" t="str">
            <v>全国大学生水利创新设计大赛</v>
          </cell>
          <cell r="C56" t="str">
            <v>二类</v>
          </cell>
        </row>
        <row r="57">
          <cell r="B57" t="str">
            <v>全国大学生化工实验大赛</v>
          </cell>
          <cell r="C57" t="str">
            <v>二类</v>
          </cell>
        </row>
        <row r="58">
          <cell r="B58" t="str">
            <v>全国大学生化学实验创新设计大赛</v>
          </cell>
          <cell r="C58" t="str">
            <v>二类</v>
          </cell>
        </row>
        <row r="59">
          <cell r="B59" t="str">
            <v>全国大学生计算机系统能力大赛</v>
          </cell>
          <cell r="C59" t="str">
            <v>二类</v>
          </cell>
        </row>
        <row r="60">
          <cell r="B60" t="str">
            <v>全国大学生物联网设计竞赛</v>
          </cell>
          <cell r="C60" t="str">
            <v>二类</v>
          </cell>
        </row>
        <row r="61">
          <cell r="B61" t="str">
            <v>全国大学生信息安全与对抗技术竞赛</v>
          </cell>
          <cell r="C61" t="str">
            <v>二类</v>
          </cell>
        </row>
        <row r="62">
          <cell r="B62" t="str">
            <v>全国大学生测绘学科创新创业智能大赛</v>
          </cell>
          <cell r="C62" t="str">
            <v>二类</v>
          </cell>
        </row>
        <row r="63">
          <cell r="B63" t="str">
            <v>全国大学生统计建模大赛</v>
          </cell>
          <cell r="C63" t="str">
            <v>二类</v>
          </cell>
        </row>
        <row r="64">
          <cell r="B64" t="str">
            <v>全国大学生能源经济学术创意大赛</v>
          </cell>
          <cell r="C64" t="str">
            <v>二类</v>
          </cell>
        </row>
        <row r="65">
          <cell r="B65" t="str">
            <v>全国大学生数字媒体科技作品及创意竞赛</v>
          </cell>
          <cell r="C65" t="str">
            <v>二类</v>
          </cell>
        </row>
        <row r="66">
          <cell r="B66" t="str">
            <v>全国本科院校税收风险管控案例大赛</v>
          </cell>
          <cell r="C66" t="str">
            <v>二类</v>
          </cell>
        </row>
        <row r="67">
          <cell r="B67" t="str">
            <v>全国企业竞争模拟大赛</v>
          </cell>
          <cell r="C67" t="str">
            <v>二类</v>
          </cell>
        </row>
        <row r="68">
          <cell r="B68" t="str">
            <v>全国高等院校数智化企业经营沙盘大赛</v>
          </cell>
          <cell r="C68" t="str">
            <v>二类</v>
          </cell>
        </row>
        <row r="69">
          <cell r="B69" t="str">
            <v>全国数字建筑创新应用大赛</v>
          </cell>
          <cell r="C69" t="str">
            <v>二类</v>
          </cell>
        </row>
        <row r="70">
          <cell r="B70" t="str">
            <v>全球校园人工智能算法精英大赛</v>
          </cell>
          <cell r="C70" t="str">
            <v>二类</v>
          </cell>
        </row>
        <row r="71">
          <cell r="B71" t="str">
            <v>国际大学生智能农业装备创新大赛</v>
          </cell>
          <cell r="C71" t="str">
            <v>二类</v>
          </cell>
        </row>
        <row r="72">
          <cell r="B72" t="str">
            <v>“科云杯”全国大学生财会职业能力大赛</v>
          </cell>
          <cell r="C72" t="str">
            <v>二类</v>
          </cell>
        </row>
        <row r="73">
          <cell r="B73" t="str">
            <v>全国大学生机器人大赛-RoboTac</v>
          </cell>
          <cell r="C73" t="str">
            <v>二类</v>
          </cell>
        </row>
        <row r="74">
          <cell r="B74" t="str">
            <v>世界技能大赛</v>
          </cell>
          <cell r="C74" t="str">
            <v>二类</v>
          </cell>
        </row>
        <row r="75">
          <cell r="B75" t="str">
            <v>世界技能大赛中国选拔赛</v>
          </cell>
          <cell r="C75" t="str">
            <v>二类</v>
          </cell>
        </row>
        <row r="76">
          <cell r="B76" t="str">
            <v>一带一路暨金砖国家技能发展与技术创新大赛</v>
          </cell>
          <cell r="C76" t="str">
            <v>二类</v>
          </cell>
        </row>
        <row r="77">
          <cell r="B77" t="str">
            <v>码蹄杯全国职业院校程序设计大赛</v>
          </cell>
          <cell r="C77" t="str">
            <v>二类</v>
          </cell>
        </row>
        <row r="78">
          <cell r="B78" t="str">
            <v>中国大学生方程式系列赛事</v>
          </cell>
          <cell r="C78" t="str">
            <v>二类</v>
          </cell>
        </row>
        <row r="79">
          <cell r="B79" t="str">
            <v>大学生财务决策竞赛</v>
          </cell>
          <cell r="C79" t="str">
            <v>二类</v>
          </cell>
        </row>
        <row r="80">
          <cell r="B80" t="str">
            <v>“中译国青杯”国际组织文件翻译大赛</v>
          </cell>
          <cell r="C80" t="str">
            <v>二类</v>
          </cell>
        </row>
        <row r="81">
          <cell r="B81" t="str">
            <v>中国大学生人力资源创新实践大赛(HRU大赛)</v>
          </cell>
          <cell r="C81" t="str">
            <v>二类</v>
          </cell>
        </row>
        <row r="82">
          <cell r="B82" t="str">
            <v>中国石油工程设计大赛</v>
          </cell>
          <cell r="C82" t="str">
            <v>二类</v>
          </cell>
        </row>
        <row r="83">
          <cell r="B83" t="str">
            <v>中国国际飞行器设计挑战赛</v>
          </cell>
          <cell r="C83" t="str">
            <v>二类</v>
          </cell>
        </row>
        <row r="84">
          <cell r="B84" t="str">
            <v>“中装杯”全国大学生环境设计大赛</v>
          </cell>
          <cell r="C84" t="str">
            <v>二类</v>
          </cell>
        </row>
        <row r="85">
          <cell r="B85" t="str">
            <v>“外教社·词达人杯”全国大学生英语词汇能力大赛</v>
          </cell>
          <cell r="C85" t="str">
            <v>二类</v>
          </cell>
        </row>
        <row r="86">
          <cell r="B86" t="str">
            <v>全国大学生人力资源管理综合能力竞赛</v>
          </cell>
          <cell r="C86" t="str">
            <v>二类</v>
          </cell>
        </row>
        <row r="87">
          <cell r="B87" t="str">
            <v>全国大学生计算机应用能力与数字素养大赛</v>
          </cell>
          <cell r="C87" t="str">
            <v>二类</v>
          </cell>
        </row>
        <row r="88">
          <cell r="B88" t="str">
            <v>全国大学生软件创新大赛</v>
          </cell>
          <cell r="C88" t="str">
            <v>二类</v>
          </cell>
        </row>
        <row r="89">
          <cell r="B89" t="str">
            <v>全国大学生软件测试大赛</v>
          </cell>
          <cell r="C89" t="str">
            <v>二类</v>
          </cell>
        </row>
        <row r="90">
          <cell r="B90" t="str">
            <v>全国大学生语言文字能力大赛</v>
          </cell>
          <cell r="C90" t="str">
            <v>二类</v>
          </cell>
        </row>
        <row r="91">
          <cell r="B91" t="str">
            <v>全国大学生结构设计信息技术大赛</v>
          </cell>
          <cell r="C91" t="str">
            <v>二类</v>
          </cell>
        </row>
        <row r="92">
          <cell r="B92" t="str">
            <v>全国大学生商务谈判大赛</v>
          </cell>
          <cell r="C92" t="str">
            <v>二类</v>
          </cell>
        </row>
        <row r="93">
          <cell r="B93" t="str">
            <v>全国大学生数学竞赛</v>
          </cell>
          <cell r="C93" t="str">
            <v>二类</v>
          </cell>
        </row>
        <row r="94">
          <cell r="B94" t="str">
            <v>全国供应链大赛</v>
          </cell>
          <cell r="C94" t="str">
            <v>二类</v>
          </cell>
        </row>
        <row r="95">
          <cell r="B95" t="str">
            <v>全国高校企业价值创造实战竞赛</v>
          </cell>
          <cell r="C95" t="str">
            <v>二类</v>
          </cell>
        </row>
        <row r="96">
          <cell r="B96" t="str">
            <v>全国高校经济决策虚仿实验大赛</v>
          </cell>
          <cell r="C96" t="str">
            <v>二类</v>
          </cell>
        </row>
        <row r="97">
          <cell r="B97" t="str">
            <v>全国高校模拟飞行锦标赛</v>
          </cell>
          <cell r="C97" t="str">
            <v>二类</v>
          </cell>
        </row>
        <row r="98">
          <cell r="B98" t="str">
            <v>“求是杯”国际诗歌创作与翻译大赛</v>
          </cell>
          <cell r="C98" t="str">
            <v>二类</v>
          </cell>
        </row>
        <row r="99">
          <cell r="B99" t="str">
            <v>时报金犊奖</v>
          </cell>
          <cell r="C99" t="str">
            <v>二类</v>
          </cell>
        </row>
        <row r="100">
          <cell r="B100" t="str">
            <v>国际先进机器人及仿真技术大赛</v>
          </cell>
          <cell r="C100" t="str">
            <v>二类</v>
          </cell>
        </row>
        <row r="101">
          <cell r="B101" t="str">
            <v>金蝶云管理创新杯</v>
          </cell>
          <cell r="C101" t="str">
            <v>二类</v>
          </cell>
        </row>
        <row r="102">
          <cell r="B102" t="str">
            <v>“品茗杯”全国高校智能建造创新应用大赛</v>
          </cell>
          <cell r="C102" t="str">
            <v>二类</v>
          </cell>
        </row>
        <row r="103">
          <cell r="B103" t="str">
            <v>新华三杯全国大学生数字技术大赛</v>
          </cell>
          <cell r="C103" t="str">
            <v>二类</v>
          </cell>
        </row>
        <row r="104">
          <cell r="B104" t="str">
            <v>“福思特杯”全国大学生审计精英挑战赛</v>
          </cell>
          <cell r="C104" t="str">
            <v>二类</v>
          </cell>
        </row>
        <row r="105">
          <cell r="B105" t="str">
            <v>全国大学生职业规划大赛</v>
          </cell>
          <cell r="C105" t="str">
            <v>二类</v>
          </cell>
        </row>
        <row r="106">
          <cell r="B106" t="str">
            <v>东方杯全国大学生勘探地球物理大赛</v>
          </cell>
          <cell r="C106" t="str">
            <v>二类</v>
          </cell>
        </row>
        <row r="107">
          <cell r="B107" t="str">
            <v>中国研究生智慧城市技术与创意设计大赛</v>
          </cell>
          <cell r="C107" t="str">
            <v>二类</v>
          </cell>
        </row>
        <row r="108">
          <cell r="B108" t="str">
            <v>中国研究生未来飞行器创新大赛</v>
          </cell>
          <cell r="C108" t="str">
            <v>二类</v>
          </cell>
        </row>
        <row r="109">
          <cell r="B109" t="str">
            <v>中国研究生创“芯”大赛</v>
          </cell>
          <cell r="C109" t="str">
            <v>二类</v>
          </cell>
        </row>
        <row r="110">
          <cell r="B110" t="str">
            <v>中国研究生创“芯”大赛——EDA精英挑战赛</v>
          </cell>
          <cell r="C110" t="str">
            <v>二类</v>
          </cell>
        </row>
        <row r="111">
          <cell r="B111" t="str">
            <v>中国研究生人工智能创新大赛</v>
          </cell>
          <cell r="C111" t="str">
            <v>二类</v>
          </cell>
        </row>
        <row r="112">
          <cell r="B112" t="str">
            <v>中国研究生机器人创新设计大赛</v>
          </cell>
          <cell r="C112" t="str">
            <v>二类</v>
          </cell>
        </row>
        <row r="113">
          <cell r="B113" t="str">
            <v>中国研究生能源装备创新设计大赛</v>
          </cell>
          <cell r="C113" t="str">
            <v>二类</v>
          </cell>
        </row>
        <row r="114">
          <cell r="B114" t="str">
            <v>中国研究生公共管理案例大赛</v>
          </cell>
          <cell r="C114" t="str">
            <v>二类</v>
          </cell>
        </row>
        <row r="115">
          <cell r="B115" t="str">
            <v>中国研究生乡村振兴科技强农+创新大赛</v>
          </cell>
          <cell r="C115" t="str">
            <v>二类</v>
          </cell>
        </row>
        <row r="116">
          <cell r="B116" t="str">
            <v>中国研究生网络安全创新大赛</v>
          </cell>
          <cell r="C116" t="str">
            <v>二类</v>
          </cell>
        </row>
        <row r="117">
          <cell r="B117" t="str">
            <v>中国研究生金融科技创新大赛</v>
          </cell>
          <cell r="C117" t="str">
            <v>二类</v>
          </cell>
        </row>
        <row r="118">
          <cell r="B118" t="str">
            <v>中国研究生“美丽中国”创新设计大赛</v>
          </cell>
          <cell r="C118" t="str">
            <v>二类</v>
          </cell>
        </row>
        <row r="119">
          <cell r="B119" t="str">
            <v>中国研究生“美丽中国”创新设计大赛——生物多样性保护与利用创新大赛</v>
          </cell>
          <cell r="C119" t="str">
            <v>二类</v>
          </cell>
        </row>
        <row r="120">
          <cell r="B120" t="str">
            <v>中国研究生工程管理案例大赛</v>
          </cell>
          <cell r="C120" t="str">
            <v>二类</v>
          </cell>
        </row>
        <row r="121">
          <cell r="B121" t="str">
            <v>中国研究生企业管理创新大赛</v>
          </cell>
          <cell r="C121" t="str">
            <v>二类</v>
          </cell>
        </row>
        <row r="122">
          <cell r="B122" t="str">
            <v>中国研究生操作系统开源创新大赛</v>
          </cell>
          <cell r="C122" t="str">
            <v>二类</v>
          </cell>
        </row>
        <row r="123">
          <cell r="B123" t="str">
            <v>中国研究生“文化中国”两创大赛</v>
          </cell>
          <cell r="C123" t="str">
            <v>二类</v>
          </cell>
        </row>
        <row r="124">
          <cell r="B124" t="str">
            <v>中国研究生国际中文教育案例大赛</v>
          </cell>
          <cell r="C124" t="str">
            <v>二类</v>
          </cell>
        </row>
        <row r="125">
          <cell r="B125" t="str">
            <v>中国研究生数学建模竞赛</v>
          </cell>
          <cell r="C125" t="str">
            <v>二类</v>
          </cell>
        </row>
        <row r="126">
          <cell r="B126" t="str">
            <v>其他比赛未在排行榜中</v>
          </cell>
          <cell r="C126" t="str">
            <v>其他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件4 科技创新奖学金汇总表（学生）"/>
      <sheetName val="表1.校区竞赛认定目录（2025年）"/>
      <sheetName val="表2.获奖金额及对应奖项"/>
    </sheetNames>
    <sheetDataSet>
      <sheetData sheetId="0"/>
      <sheetData sheetId="1"/>
      <sheetData sheetId="2">
        <row r="1">
          <cell r="A1" t="str">
            <v>设置特等奖</v>
          </cell>
          <cell r="B1" t="str">
            <v>未设置特等奖</v>
          </cell>
          <cell r="C1" t="str">
            <v>获奖档次</v>
          </cell>
          <cell r="D1" t="str">
            <v>该奖项奖金</v>
          </cell>
        </row>
        <row r="2">
          <cell r="A2" t="str">
            <v>一类国家级特等奖（含特）</v>
          </cell>
          <cell r="B2" t="str">
            <v>一类国家级一等奖（不含特）</v>
          </cell>
          <cell r="C2">
            <v>1</v>
          </cell>
          <cell r="D2">
            <v>10000</v>
          </cell>
        </row>
        <row r="3">
          <cell r="A3" t="str">
            <v>一类国家级一等奖（含特）</v>
          </cell>
          <cell r="B3" t="str">
            <v>一类国家级二等奖（不含特）</v>
          </cell>
          <cell r="C3">
            <v>2</v>
          </cell>
          <cell r="D3">
            <v>5000</v>
          </cell>
        </row>
        <row r="4">
          <cell r="A4" t="str">
            <v>一类国家级二等奖（含特）</v>
          </cell>
          <cell r="B4" t="str">
            <v>一类国家级三等奖（不含特）</v>
          </cell>
          <cell r="C4">
            <v>3</v>
          </cell>
          <cell r="D4">
            <v>2000</v>
          </cell>
        </row>
        <row r="5">
          <cell r="A5" t="str">
            <v>一类国家级三等奖（含特）</v>
          </cell>
          <cell r="C5">
            <v>4</v>
          </cell>
          <cell r="D5">
            <v>1000</v>
          </cell>
        </row>
        <row r="6">
          <cell r="A6" t="str">
            <v>一类省部级特等奖（含特）</v>
          </cell>
          <cell r="B6" t="str">
            <v>一类省部级一等奖（不含特）</v>
          </cell>
          <cell r="C6">
            <v>5</v>
          </cell>
          <cell r="D6">
            <v>1000</v>
          </cell>
        </row>
        <row r="7">
          <cell r="A7" t="str">
            <v>一类省部级一等奖（含特）</v>
          </cell>
          <cell r="B7" t="str">
            <v>一类省部级二等奖（不含特）</v>
          </cell>
          <cell r="C7">
            <v>6</v>
          </cell>
          <cell r="D7">
            <v>800</v>
          </cell>
        </row>
        <row r="9">
          <cell r="A9" t="str">
            <v>二类国家级特等奖（含特）</v>
          </cell>
          <cell r="B9" t="str">
            <v>二类国家级一等奖（不含特）</v>
          </cell>
          <cell r="C9">
            <v>7</v>
          </cell>
          <cell r="D9">
            <v>3000</v>
          </cell>
        </row>
        <row r="10">
          <cell r="A10" t="str">
            <v>二类国家级一等奖（含特）</v>
          </cell>
          <cell r="B10" t="str">
            <v>二类国家级二等奖（不含特）</v>
          </cell>
          <cell r="C10">
            <v>8</v>
          </cell>
          <cell r="D10">
            <v>2000</v>
          </cell>
        </row>
        <row r="11">
          <cell r="A11" t="str">
            <v>二类国家级二等奖（含特）</v>
          </cell>
          <cell r="B11" t="str">
            <v>二类国家级三等奖（不含特）</v>
          </cell>
          <cell r="C11">
            <v>9</v>
          </cell>
          <cell r="D11">
            <v>1500</v>
          </cell>
        </row>
        <row r="12">
          <cell r="A12" t="str">
            <v>二类国家级三等奖（含特）</v>
          </cell>
          <cell r="C12">
            <v>10</v>
          </cell>
          <cell r="D12">
            <v>1000</v>
          </cell>
        </row>
        <row r="13">
          <cell r="A13" t="str">
            <v>二类省部级特等奖（含特）</v>
          </cell>
          <cell r="B13" t="str">
            <v>二类省部级一等奖（不含特）</v>
          </cell>
          <cell r="C13">
            <v>11</v>
          </cell>
          <cell r="D13">
            <v>1000</v>
          </cell>
        </row>
        <row r="14">
          <cell r="A14" t="str">
            <v>二类省部级一等奖（含特）</v>
          </cell>
          <cell r="B14" t="str">
            <v>二类省部级二等奖（不含特）</v>
          </cell>
          <cell r="C14">
            <v>12</v>
          </cell>
          <cell r="D14">
            <v>800</v>
          </cell>
        </row>
        <row r="15">
          <cell r="A15" t="str">
            <v>其他竞赛奖项</v>
          </cell>
          <cell r="B15" t="str">
            <v>其他竞赛奖项</v>
          </cell>
          <cell r="C15">
            <v>13</v>
          </cell>
          <cell r="D15" t="str">
            <v>仅证书</v>
          </cell>
        </row>
        <row r="16">
          <cell r="A16" t="str">
            <v>一类国家级一等奖（不含特）</v>
          </cell>
          <cell r="C16">
            <v>1</v>
          </cell>
          <cell r="D16">
            <v>10000</v>
          </cell>
        </row>
        <row r="17">
          <cell r="A17" t="str">
            <v>一类国家级二等奖（不含特）</v>
          </cell>
          <cell r="C17">
            <v>2</v>
          </cell>
          <cell r="D17">
            <v>5000</v>
          </cell>
        </row>
        <row r="18">
          <cell r="A18" t="str">
            <v>一类国家级三等奖（不含特）</v>
          </cell>
          <cell r="C18">
            <v>3</v>
          </cell>
          <cell r="D18">
            <v>2000</v>
          </cell>
        </row>
        <row r="19">
          <cell r="C19">
            <v>4</v>
          </cell>
          <cell r="D19">
            <v>1000</v>
          </cell>
        </row>
        <row r="20">
          <cell r="A20" t="str">
            <v>一类省部级一等奖（不含特）</v>
          </cell>
          <cell r="C20">
            <v>5</v>
          </cell>
          <cell r="D20">
            <v>1000</v>
          </cell>
        </row>
        <row r="21">
          <cell r="A21" t="str">
            <v>一类省部级二等奖（不含特）</v>
          </cell>
          <cell r="C21">
            <v>6</v>
          </cell>
          <cell r="D21">
            <v>800</v>
          </cell>
        </row>
        <row r="22">
          <cell r="A22" t="str">
            <v>二类国家级一等奖（不含特）</v>
          </cell>
          <cell r="C22">
            <v>7</v>
          </cell>
          <cell r="D22">
            <v>3000</v>
          </cell>
        </row>
        <row r="23">
          <cell r="A23" t="str">
            <v>二类国家级二等奖（不含特）</v>
          </cell>
          <cell r="C23">
            <v>8</v>
          </cell>
          <cell r="D23">
            <v>2000</v>
          </cell>
        </row>
        <row r="24">
          <cell r="A24" t="str">
            <v>二类国家级三等奖（不含特）</v>
          </cell>
          <cell r="C24">
            <v>9</v>
          </cell>
          <cell r="D24">
            <v>1500</v>
          </cell>
        </row>
        <row r="25">
          <cell r="C25">
            <v>10</v>
          </cell>
          <cell r="D25">
            <v>1000</v>
          </cell>
        </row>
        <row r="26">
          <cell r="A26" t="str">
            <v>二类省部级一等奖（不含特）</v>
          </cell>
          <cell r="C26">
            <v>11</v>
          </cell>
          <cell r="D26">
            <v>1000</v>
          </cell>
        </row>
        <row r="27">
          <cell r="A27" t="str">
            <v>二类省部级二等奖（不含特）</v>
          </cell>
          <cell r="C27">
            <v>12</v>
          </cell>
          <cell r="D27">
            <v>800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件4 科技创新奖学金汇总表（学生）"/>
      <sheetName val="表1.校区竞赛认定目录（2025年）"/>
      <sheetName val="表2.获奖金额及对应奖项"/>
    </sheetNames>
    <sheetDataSet>
      <sheetData sheetId="0"/>
      <sheetData sheetId="1"/>
      <sheetData sheetId="2">
        <row r="1">
          <cell r="A1" t="str">
            <v>设置特等奖</v>
          </cell>
          <cell r="B1" t="str">
            <v>未设置特等奖</v>
          </cell>
          <cell r="C1" t="str">
            <v>获奖档次</v>
          </cell>
          <cell r="D1" t="str">
            <v>该奖项奖金</v>
          </cell>
        </row>
        <row r="2">
          <cell r="A2" t="str">
            <v>一类国家级特等奖（含特）</v>
          </cell>
          <cell r="B2" t="str">
            <v>一类国家级一等奖（不含特）</v>
          </cell>
          <cell r="C2">
            <v>1</v>
          </cell>
          <cell r="D2">
            <v>10000</v>
          </cell>
        </row>
        <row r="3">
          <cell r="A3" t="str">
            <v>一类国家级一等奖（含特）</v>
          </cell>
          <cell r="B3" t="str">
            <v>一类国家级二等奖（不含特）</v>
          </cell>
          <cell r="C3">
            <v>2</v>
          </cell>
          <cell r="D3">
            <v>5000</v>
          </cell>
        </row>
        <row r="4">
          <cell r="A4" t="str">
            <v>一类国家级二等奖（含特）</v>
          </cell>
          <cell r="B4" t="str">
            <v>一类国家级三等奖（不含特）</v>
          </cell>
          <cell r="C4">
            <v>3</v>
          </cell>
          <cell r="D4">
            <v>2000</v>
          </cell>
        </row>
        <row r="5">
          <cell r="A5" t="str">
            <v>一类国家级三等奖（含特）</v>
          </cell>
          <cell r="C5">
            <v>4</v>
          </cell>
          <cell r="D5">
            <v>1000</v>
          </cell>
        </row>
        <row r="6">
          <cell r="A6" t="str">
            <v>一类省部级特等奖（含特）</v>
          </cell>
          <cell r="B6" t="str">
            <v>一类省部级一等奖（不含特）</v>
          </cell>
          <cell r="C6">
            <v>5</v>
          </cell>
          <cell r="D6">
            <v>1000</v>
          </cell>
        </row>
        <row r="7">
          <cell r="A7" t="str">
            <v>一类省部级一等奖（含特）</v>
          </cell>
          <cell r="B7" t="str">
            <v>一类省部级二等奖（不含特）</v>
          </cell>
          <cell r="C7">
            <v>6</v>
          </cell>
          <cell r="D7">
            <v>800</v>
          </cell>
        </row>
        <row r="9">
          <cell r="A9" t="str">
            <v>二类国家级特等奖（含特）</v>
          </cell>
          <cell r="B9" t="str">
            <v>二类国家级一等奖（不含特）</v>
          </cell>
          <cell r="C9">
            <v>7</v>
          </cell>
          <cell r="D9">
            <v>3000</v>
          </cell>
        </row>
        <row r="10">
          <cell r="A10" t="str">
            <v>二类国家级一等奖（含特）</v>
          </cell>
          <cell r="B10" t="str">
            <v>二类国家级二等奖（不含特）</v>
          </cell>
          <cell r="C10">
            <v>8</v>
          </cell>
          <cell r="D10">
            <v>2000</v>
          </cell>
        </row>
        <row r="11">
          <cell r="A11" t="str">
            <v>二类国家级二等奖（含特）</v>
          </cell>
          <cell r="B11" t="str">
            <v>二类国家级三等奖（不含特）</v>
          </cell>
          <cell r="C11">
            <v>9</v>
          </cell>
          <cell r="D11">
            <v>1500</v>
          </cell>
        </row>
        <row r="12">
          <cell r="A12" t="str">
            <v>二类国家级三等奖（含特）</v>
          </cell>
          <cell r="C12">
            <v>10</v>
          </cell>
          <cell r="D12">
            <v>1000</v>
          </cell>
        </row>
        <row r="13">
          <cell r="A13" t="str">
            <v>二类省部级特等奖（含特）</v>
          </cell>
          <cell r="B13" t="str">
            <v>二类省部级一等奖（不含特）</v>
          </cell>
          <cell r="C13">
            <v>11</v>
          </cell>
          <cell r="D13">
            <v>1000</v>
          </cell>
        </row>
        <row r="14">
          <cell r="A14" t="str">
            <v>二类省部级一等奖（含特）</v>
          </cell>
          <cell r="B14" t="str">
            <v>二类省部级二等奖（不含特）</v>
          </cell>
          <cell r="C14">
            <v>12</v>
          </cell>
          <cell r="D14">
            <v>800</v>
          </cell>
        </row>
        <row r="15">
          <cell r="A15" t="str">
            <v>其他竞赛奖项</v>
          </cell>
          <cell r="B15" t="str">
            <v>其他竞赛奖项</v>
          </cell>
          <cell r="C15">
            <v>13</v>
          </cell>
          <cell r="D15" t="str">
            <v>仅证书</v>
          </cell>
        </row>
        <row r="16">
          <cell r="A16" t="str">
            <v>一类国家级一等奖（不含特）</v>
          </cell>
          <cell r="C16">
            <v>1</v>
          </cell>
          <cell r="D16">
            <v>10000</v>
          </cell>
        </row>
        <row r="17">
          <cell r="A17" t="str">
            <v>一类国家级二等奖（不含特）</v>
          </cell>
          <cell r="C17">
            <v>2</v>
          </cell>
          <cell r="D17">
            <v>5000</v>
          </cell>
        </row>
        <row r="18">
          <cell r="A18" t="str">
            <v>一类国家级三等奖（不含特）</v>
          </cell>
          <cell r="C18">
            <v>3</v>
          </cell>
          <cell r="D18">
            <v>2000</v>
          </cell>
        </row>
        <row r="19">
          <cell r="C19">
            <v>4</v>
          </cell>
          <cell r="D19">
            <v>1000</v>
          </cell>
        </row>
        <row r="20">
          <cell r="A20" t="str">
            <v>一类省部级一等奖（不含特）</v>
          </cell>
          <cell r="C20">
            <v>5</v>
          </cell>
          <cell r="D20">
            <v>1000</v>
          </cell>
        </row>
        <row r="21">
          <cell r="A21" t="str">
            <v>一类省部级二等奖（不含特）</v>
          </cell>
          <cell r="C21">
            <v>6</v>
          </cell>
          <cell r="D21">
            <v>800</v>
          </cell>
        </row>
        <row r="22">
          <cell r="A22" t="str">
            <v>二类国家级一等奖（不含特）</v>
          </cell>
          <cell r="C22">
            <v>7</v>
          </cell>
          <cell r="D22">
            <v>3000</v>
          </cell>
        </row>
        <row r="23">
          <cell r="A23" t="str">
            <v>二类国家级二等奖（不含特）</v>
          </cell>
          <cell r="C23">
            <v>8</v>
          </cell>
          <cell r="D23">
            <v>2000</v>
          </cell>
        </row>
        <row r="24">
          <cell r="A24" t="str">
            <v>二类国家级三等奖（不含特）</v>
          </cell>
          <cell r="C24">
            <v>9</v>
          </cell>
          <cell r="D24">
            <v>1500</v>
          </cell>
        </row>
        <row r="25">
          <cell r="C25">
            <v>10</v>
          </cell>
          <cell r="D25">
            <v>1000</v>
          </cell>
        </row>
        <row r="26">
          <cell r="A26" t="str">
            <v>二类省部级一等奖（不含特）</v>
          </cell>
          <cell r="C26">
            <v>11</v>
          </cell>
          <cell r="D26">
            <v>1000</v>
          </cell>
        </row>
        <row r="27">
          <cell r="A27" t="str">
            <v>二类省部级二等奖（不含特）</v>
          </cell>
          <cell r="C27">
            <v>12</v>
          </cell>
          <cell r="D27">
            <v>800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件4 科技创新奖学金汇总表（学生）"/>
      <sheetName val="表1.校区竞赛认定目录（2025年）"/>
      <sheetName val="表2.获奖金额及对应奖项"/>
    </sheetNames>
    <sheetDataSet>
      <sheetData sheetId="0"/>
      <sheetData sheetId="1">
        <row r="2">
          <cell r="B2" t="str">
            <v>竞赛名称</v>
          </cell>
          <cell r="C2" t="str">
            <v>竞赛级别</v>
          </cell>
        </row>
        <row r="3">
          <cell r="B3" t="str">
            <v>中国国际大学生创新大赛</v>
          </cell>
          <cell r="C3" t="str">
            <v>一类</v>
          </cell>
        </row>
        <row r="4">
          <cell r="B4" t="str">
            <v>“挑战杯”全国大学生课外学术科技作品竞赛</v>
          </cell>
          <cell r="C4" t="str">
            <v>一类</v>
          </cell>
        </row>
        <row r="5">
          <cell r="B5" t="str">
            <v>“挑战杯”中国大学生创业计划大赛</v>
          </cell>
          <cell r="C5" t="str">
            <v>一类</v>
          </cell>
        </row>
        <row r="6">
          <cell r="B6" t="str">
            <v>ACM-ICPC国际大学生程序设计竞赛</v>
          </cell>
          <cell r="C6" t="str">
            <v>二类</v>
          </cell>
        </row>
        <row r="7">
          <cell r="B7" t="str">
            <v>全国大学生数学建模竞赛</v>
          </cell>
          <cell r="C7" t="str">
            <v>二类</v>
          </cell>
        </row>
        <row r="8">
          <cell r="B8" t="str">
            <v>全国大学生电子设计竞赛</v>
          </cell>
          <cell r="C8" t="str">
            <v>二类</v>
          </cell>
        </row>
        <row r="9">
          <cell r="B9" t="str">
            <v>全国大学生机械创新设计大赛</v>
          </cell>
          <cell r="C9" t="str">
            <v>二类</v>
          </cell>
        </row>
        <row r="10">
          <cell r="B10" t="str">
            <v>全国大学生结构设计竞赛</v>
          </cell>
          <cell r="C10" t="str">
            <v>二类</v>
          </cell>
        </row>
        <row r="11">
          <cell r="B11" t="str">
            <v>全国大学生智能汽车竞赛</v>
          </cell>
          <cell r="C11" t="str">
            <v>二类</v>
          </cell>
        </row>
        <row r="12">
          <cell r="B12" t="str">
            <v>全国大学生电子商务“创新、创意及创业”挑战赛</v>
          </cell>
          <cell r="C12" t="str">
            <v>二类</v>
          </cell>
        </row>
        <row r="13">
          <cell r="B13" t="str">
            <v>中国大学生工程实践与创新能力大赛</v>
          </cell>
          <cell r="C13" t="str">
            <v>二类</v>
          </cell>
        </row>
        <row r="14">
          <cell r="B14" t="str">
            <v>“外研社·国才杯”理解当代中国全国大学生外语能力大赛-英语组、多语种组、国际中文组</v>
          </cell>
          <cell r="C14" t="str">
            <v>二类</v>
          </cell>
        </row>
        <row r="15">
          <cell r="B15" t="str">
            <v>全国大学生创新创业训练计划年会展示</v>
          </cell>
          <cell r="C15" t="str">
            <v>二类</v>
          </cell>
        </row>
        <row r="16">
          <cell r="B16" t="str">
            <v>全国大学生化工设计竞赛</v>
          </cell>
          <cell r="C16" t="str">
            <v>二类</v>
          </cell>
        </row>
        <row r="17">
          <cell r="B17" t="str">
            <v>全国大学生机器人大赛-①RoboMaster、②RoboCon</v>
          </cell>
          <cell r="C17" t="str">
            <v>二类</v>
          </cell>
        </row>
        <row r="18">
          <cell r="B18" t="str">
            <v>全国大学生市场调查与分析大赛</v>
          </cell>
          <cell r="C18" t="str">
            <v>二类</v>
          </cell>
        </row>
        <row r="19">
          <cell r="B19" t="str">
            <v>全国大学生先进成图技术与产品信息建模创新大赛</v>
          </cell>
          <cell r="C19" t="str">
            <v>二类</v>
          </cell>
        </row>
        <row r="20">
          <cell r="B20" t="str">
            <v>全国三维数字化创新设计大赛</v>
          </cell>
          <cell r="C20" t="str">
            <v>二类</v>
          </cell>
        </row>
        <row r="21">
          <cell r="B21" t="str">
            <v>“西门子杯”中国智能制造挑战赛</v>
          </cell>
          <cell r="C21" t="str">
            <v>二类</v>
          </cell>
        </row>
        <row r="22">
          <cell r="B22" t="str">
            <v>中国大学生服务外包创新创业大赛</v>
          </cell>
          <cell r="C22" t="str">
            <v>二类</v>
          </cell>
        </row>
        <row r="23">
          <cell r="B23" t="str">
            <v>中国大学生计算机设计大赛</v>
          </cell>
          <cell r="C23" t="str">
            <v>二类</v>
          </cell>
        </row>
        <row r="24">
          <cell r="B24" t="str">
            <v>中国高校计算机大赛-①大数据挑战赛、②团体程序设计天梯赛、③移动应用创新赛、④网络技术挑战赛、⑤人工智能创意赛</v>
          </cell>
          <cell r="C24" t="str">
            <v>二类</v>
          </cell>
        </row>
        <row r="25">
          <cell r="B25" t="str">
            <v>蓝桥杯全国软件和信息技术专业人才大赛</v>
          </cell>
          <cell r="C25" t="str">
            <v>二类</v>
          </cell>
        </row>
        <row r="26">
          <cell r="B26" t="str">
            <v>全国大学生地质技能竞赛</v>
          </cell>
          <cell r="C26" t="str">
            <v>二类</v>
          </cell>
        </row>
        <row r="27">
          <cell r="B27" t="str">
            <v>全国大学生光电设计竞赛</v>
          </cell>
          <cell r="C27" t="str">
            <v>二类</v>
          </cell>
        </row>
        <row r="28">
          <cell r="B28" t="str">
            <v>全国大学生集成电路创新创业大赛</v>
          </cell>
          <cell r="C28" t="str">
            <v>二类</v>
          </cell>
        </row>
        <row r="29">
          <cell r="B29" t="str">
            <v>全国大学生金相技能大赛</v>
          </cell>
          <cell r="C29" t="str">
            <v>二类</v>
          </cell>
        </row>
        <row r="30">
          <cell r="B30" t="str">
            <v>全国大学生信息安全竞赛</v>
          </cell>
          <cell r="C30" t="str">
            <v>二类</v>
          </cell>
        </row>
        <row r="31">
          <cell r="B31" t="str">
            <v>未来设计师·全国高校数字艺术设计大赛</v>
          </cell>
          <cell r="C31" t="str">
            <v>二类</v>
          </cell>
        </row>
        <row r="32">
          <cell r="B32" t="str">
            <v>全国周培源大学生力学竞赛</v>
          </cell>
          <cell r="C32" t="str">
            <v>二类</v>
          </cell>
        </row>
        <row r="33">
          <cell r="B33" t="str">
            <v>中国大学生机械工程创新创意大赛-①过程装备实践与创新赛、②铸造工艺设计赛、③材料热处理创新创业赛、④起重机创意赛、⑤智能制造大赛</v>
          </cell>
          <cell r="C33" t="str">
            <v>二类</v>
          </cell>
        </row>
        <row r="34">
          <cell r="B34" t="str">
            <v>中国机器人大赛暨RoboCup机器人世界杯中国赛</v>
          </cell>
          <cell r="C34" t="str">
            <v>二类</v>
          </cell>
        </row>
        <row r="35">
          <cell r="B35" t="str">
            <v>“中国软件杯”大学生软件设计大赛</v>
          </cell>
          <cell r="C35" t="str">
            <v>二类</v>
          </cell>
        </row>
        <row r="36">
          <cell r="B36" t="str">
            <v>中美青年创客大赛</v>
          </cell>
          <cell r="C36" t="str">
            <v>二类</v>
          </cell>
        </row>
        <row r="37">
          <cell r="B37" t="str">
            <v>睿抗机器人开发者大赛(RAICOM)</v>
          </cell>
          <cell r="C37" t="str">
            <v>二类</v>
          </cell>
        </row>
        <row r="38">
          <cell r="B38" t="str">
            <v>“大唐杯”全国大学生新一代信息通信技术大赛</v>
          </cell>
          <cell r="C38" t="str">
            <v>二类</v>
          </cell>
        </row>
        <row r="39">
          <cell r="B39" t="str">
            <v>华为ICT大赛</v>
          </cell>
          <cell r="C39" t="str">
            <v>二类</v>
          </cell>
        </row>
        <row r="40">
          <cell r="B40" t="str">
            <v>全国大学生嵌入式芯片与系统设计竞赛</v>
          </cell>
          <cell r="C40" t="str">
            <v>二类</v>
          </cell>
        </row>
        <row r="41">
          <cell r="B41" t="str">
            <v>全国大学生生命科学竞赛（CULSC）</v>
          </cell>
          <cell r="C41" t="str">
            <v>二类</v>
          </cell>
        </row>
        <row r="42">
          <cell r="B42" t="str">
            <v>全国大学生物理实验竞赛</v>
          </cell>
          <cell r="C42" t="str">
            <v>二类</v>
          </cell>
        </row>
        <row r="43">
          <cell r="B43" t="str">
            <v>全国高校BIM毕业设计创新大赛</v>
          </cell>
          <cell r="C43" t="str">
            <v>二类</v>
          </cell>
        </row>
        <row r="44">
          <cell r="B44" t="str">
            <v>全国高校商业精英挑战赛-①品牌策划竞赛、②会展专业创新创业实践竞赛、③国际贸易竞赛、④创新创业竞赛⑤会计与商业管理素例竞赛</v>
          </cell>
          <cell r="C44" t="str">
            <v>二类</v>
          </cell>
        </row>
        <row r="45">
          <cell r="B45" t="str">
            <v>“学创杯”全国大学生创业综合模拟大赛</v>
          </cell>
          <cell r="C45" t="str">
            <v>二类</v>
          </cell>
        </row>
        <row r="46">
          <cell r="B46" t="str">
            <v>中国高校智能机器人创意大赛</v>
          </cell>
          <cell r="C46" t="str">
            <v>二类</v>
          </cell>
        </row>
        <row r="47">
          <cell r="B47" t="str">
            <v>中国机器人及人工智能大赛</v>
          </cell>
          <cell r="C47" t="str">
            <v>二类</v>
          </cell>
        </row>
        <row r="48">
          <cell r="B48" t="str">
            <v>全国大学生节能减排社会实践与科技竞赛</v>
          </cell>
          <cell r="C48" t="str">
            <v>二类</v>
          </cell>
        </row>
        <row r="49">
          <cell r="B49" t="str">
            <v>“21世纪杯”全国英语演讲比赛</v>
          </cell>
          <cell r="C49" t="str">
            <v>二类</v>
          </cell>
        </row>
        <row r="50">
          <cell r="B50" t="str">
            <v>iCAN大学生创新创业大赛</v>
          </cell>
          <cell r="C50" t="str">
            <v>二类</v>
          </cell>
        </row>
        <row r="51">
          <cell r="B51" t="str">
            <v>“工行杯”全国大学生金融科技创新大赛</v>
          </cell>
          <cell r="C51" t="str">
            <v>二类</v>
          </cell>
        </row>
        <row r="52">
          <cell r="B52" t="str">
            <v>中华经典诵写讲大赛</v>
          </cell>
          <cell r="C52" t="str">
            <v>二类</v>
          </cell>
        </row>
        <row r="53">
          <cell r="B53" t="str">
            <v>“外教社杯”全国高校学生跨文化能力大赛</v>
          </cell>
          <cell r="C53" t="str">
            <v>二类</v>
          </cell>
        </row>
        <row r="54">
          <cell r="B54" t="str">
            <v>百度之星·程序设计大赛</v>
          </cell>
          <cell r="C54" t="str">
            <v>二类</v>
          </cell>
        </row>
        <row r="55">
          <cell r="B55" t="str">
            <v>全国大学生工业设计大赛</v>
          </cell>
          <cell r="C55" t="str">
            <v>二类</v>
          </cell>
        </row>
        <row r="56">
          <cell r="B56" t="str">
            <v>全国大学生水利创新设计大赛</v>
          </cell>
          <cell r="C56" t="str">
            <v>二类</v>
          </cell>
        </row>
        <row r="57">
          <cell r="B57" t="str">
            <v>全国大学生化工实验大赛</v>
          </cell>
          <cell r="C57" t="str">
            <v>二类</v>
          </cell>
        </row>
        <row r="58">
          <cell r="B58" t="str">
            <v>全国大学生化学实验创新设计大赛</v>
          </cell>
          <cell r="C58" t="str">
            <v>二类</v>
          </cell>
        </row>
        <row r="59">
          <cell r="B59" t="str">
            <v>全国大学生计算机系统能力大赛</v>
          </cell>
          <cell r="C59" t="str">
            <v>二类</v>
          </cell>
        </row>
        <row r="60">
          <cell r="B60" t="str">
            <v>全国大学生物联网设计竞赛</v>
          </cell>
          <cell r="C60" t="str">
            <v>二类</v>
          </cell>
        </row>
        <row r="61">
          <cell r="B61" t="str">
            <v>全国大学生信息安全与对抗技术竞赛</v>
          </cell>
          <cell r="C61" t="str">
            <v>二类</v>
          </cell>
        </row>
        <row r="62">
          <cell r="B62" t="str">
            <v>全国大学生测绘学科创新创业智能大赛</v>
          </cell>
          <cell r="C62" t="str">
            <v>二类</v>
          </cell>
        </row>
        <row r="63">
          <cell r="B63" t="str">
            <v>全国大学生统计建模大赛</v>
          </cell>
          <cell r="C63" t="str">
            <v>二类</v>
          </cell>
        </row>
        <row r="64">
          <cell r="B64" t="str">
            <v>全国大学生能源经济学术创意大赛</v>
          </cell>
          <cell r="C64" t="str">
            <v>二类</v>
          </cell>
        </row>
        <row r="65">
          <cell r="B65" t="str">
            <v>全国大学生数字媒体科技作品及创意竞赛</v>
          </cell>
          <cell r="C65" t="str">
            <v>二类</v>
          </cell>
        </row>
        <row r="66">
          <cell r="B66" t="str">
            <v>全国本科院校税收风险管控案例大赛</v>
          </cell>
          <cell r="C66" t="str">
            <v>二类</v>
          </cell>
        </row>
        <row r="67">
          <cell r="B67" t="str">
            <v>全国企业竞争模拟大赛</v>
          </cell>
          <cell r="C67" t="str">
            <v>二类</v>
          </cell>
        </row>
        <row r="68">
          <cell r="B68" t="str">
            <v>全国高等院校数智化企业经营沙盘大赛</v>
          </cell>
          <cell r="C68" t="str">
            <v>二类</v>
          </cell>
        </row>
        <row r="69">
          <cell r="B69" t="str">
            <v>全国数字建筑创新应用大赛</v>
          </cell>
          <cell r="C69" t="str">
            <v>二类</v>
          </cell>
        </row>
        <row r="70">
          <cell r="B70" t="str">
            <v>全球校园人工智能算法精英大赛</v>
          </cell>
          <cell r="C70" t="str">
            <v>二类</v>
          </cell>
        </row>
        <row r="71">
          <cell r="B71" t="str">
            <v>国际大学生智能农业装备创新大赛</v>
          </cell>
          <cell r="C71" t="str">
            <v>二类</v>
          </cell>
        </row>
        <row r="72">
          <cell r="B72" t="str">
            <v>“科云杯”全国大学生财会职业能力大赛</v>
          </cell>
          <cell r="C72" t="str">
            <v>二类</v>
          </cell>
        </row>
        <row r="73">
          <cell r="B73" t="str">
            <v>全国大学生机器人大赛-RoboTac</v>
          </cell>
          <cell r="C73" t="str">
            <v>二类</v>
          </cell>
        </row>
        <row r="74">
          <cell r="B74" t="str">
            <v>世界技能大赛</v>
          </cell>
          <cell r="C74" t="str">
            <v>二类</v>
          </cell>
        </row>
        <row r="75">
          <cell r="B75" t="str">
            <v>世界技能大赛中国选拔赛</v>
          </cell>
          <cell r="C75" t="str">
            <v>二类</v>
          </cell>
        </row>
        <row r="76">
          <cell r="B76" t="str">
            <v>一带一路暨金砖国家技能发展与技术创新大赛</v>
          </cell>
          <cell r="C76" t="str">
            <v>二类</v>
          </cell>
        </row>
        <row r="77">
          <cell r="B77" t="str">
            <v>码蹄杯全国职业院校程序设计大赛</v>
          </cell>
          <cell r="C77" t="str">
            <v>二类</v>
          </cell>
        </row>
        <row r="78">
          <cell r="B78" t="str">
            <v>中国大学生方程式系列赛事</v>
          </cell>
          <cell r="C78" t="str">
            <v>二类</v>
          </cell>
        </row>
        <row r="79">
          <cell r="B79" t="str">
            <v>大学生财务决策竞赛</v>
          </cell>
          <cell r="C79" t="str">
            <v>二类</v>
          </cell>
        </row>
        <row r="80">
          <cell r="B80" t="str">
            <v>“中译国青杯”国际组织文件翻译大赛</v>
          </cell>
          <cell r="C80" t="str">
            <v>二类</v>
          </cell>
        </row>
        <row r="81">
          <cell r="B81" t="str">
            <v>中国大学生人力资源创新实践大赛(HRU大赛)</v>
          </cell>
          <cell r="C81" t="str">
            <v>二类</v>
          </cell>
        </row>
        <row r="82">
          <cell r="B82" t="str">
            <v>中国石油工程设计大赛</v>
          </cell>
          <cell r="C82" t="str">
            <v>二类</v>
          </cell>
        </row>
        <row r="83">
          <cell r="B83" t="str">
            <v>中国国际飞行器设计挑战赛</v>
          </cell>
          <cell r="C83" t="str">
            <v>二类</v>
          </cell>
        </row>
        <row r="84">
          <cell r="B84" t="str">
            <v>“中装杯”全国大学生环境设计大赛</v>
          </cell>
          <cell r="C84" t="str">
            <v>二类</v>
          </cell>
        </row>
        <row r="85">
          <cell r="B85" t="str">
            <v>“外教社·词达人杯”全国大学生英语词汇能力大赛</v>
          </cell>
          <cell r="C85" t="str">
            <v>二类</v>
          </cell>
        </row>
        <row r="86">
          <cell r="B86" t="str">
            <v>全国大学生人力资源管理综合能力竞赛</v>
          </cell>
          <cell r="C86" t="str">
            <v>二类</v>
          </cell>
        </row>
        <row r="87">
          <cell r="B87" t="str">
            <v>全国大学生计算机应用能力与数字素养大赛</v>
          </cell>
          <cell r="C87" t="str">
            <v>二类</v>
          </cell>
        </row>
        <row r="88">
          <cell r="B88" t="str">
            <v>全国大学生软件创新大赛</v>
          </cell>
          <cell r="C88" t="str">
            <v>二类</v>
          </cell>
        </row>
        <row r="89">
          <cell r="B89" t="str">
            <v>全国大学生软件测试大赛</v>
          </cell>
          <cell r="C89" t="str">
            <v>二类</v>
          </cell>
        </row>
        <row r="90">
          <cell r="B90" t="str">
            <v>全国大学生语言文字能力大赛</v>
          </cell>
          <cell r="C90" t="str">
            <v>二类</v>
          </cell>
        </row>
        <row r="91">
          <cell r="B91" t="str">
            <v>全国大学生结构设计信息技术大赛</v>
          </cell>
          <cell r="C91" t="str">
            <v>二类</v>
          </cell>
        </row>
        <row r="92">
          <cell r="B92" t="str">
            <v>全国大学生商务谈判大赛</v>
          </cell>
          <cell r="C92" t="str">
            <v>二类</v>
          </cell>
        </row>
        <row r="93">
          <cell r="B93" t="str">
            <v>全国大学生数学竞赛</v>
          </cell>
          <cell r="C93" t="str">
            <v>二类</v>
          </cell>
        </row>
        <row r="94">
          <cell r="B94" t="str">
            <v>全国供应链大赛</v>
          </cell>
          <cell r="C94" t="str">
            <v>二类</v>
          </cell>
        </row>
        <row r="95">
          <cell r="B95" t="str">
            <v>全国高校企业价值创造实战竞赛</v>
          </cell>
          <cell r="C95" t="str">
            <v>二类</v>
          </cell>
        </row>
        <row r="96">
          <cell r="B96" t="str">
            <v>全国高校经济决策虚仿实验大赛</v>
          </cell>
          <cell r="C96" t="str">
            <v>二类</v>
          </cell>
        </row>
        <row r="97">
          <cell r="B97" t="str">
            <v>全国高校模拟飞行锦标赛</v>
          </cell>
          <cell r="C97" t="str">
            <v>二类</v>
          </cell>
        </row>
        <row r="98">
          <cell r="B98" t="str">
            <v>“求是杯”国际诗歌创作与翻译大赛</v>
          </cell>
          <cell r="C98" t="str">
            <v>二类</v>
          </cell>
        </row>
        <row r="99">
          <cell r="B99" t="str">
            <v>时报金犊奖</v>
          </cell>
          <cell r="C99" t="str">
            <v>二类</v>
          </cell>
        </row>
        <row r="100">
          <cell r="B100" t="str">
            <v>国际先进机器人及仿真技术大赛</v>
          </cell>
          <cell r="C100" t="str">
            <v>二类</v>
          </cell>
        </row>
        <row r="101">
          <cell r="B101" t="str">
            <v>金蝶云管理创新杯</v>
          </cell>
          <cell r="C101" t="str">
            <v>二类</v>
          </cell>
        </row>
        <row r="102">
          <cell r="B102" t="str">
            <v>“品茗杯”全国高校智能建造创新应用大赛</v>
          </cell>
          <cell r="C102" t="str">
            <v>二类</v>
          </cell>
        </row>
        <row r="103">
          <cell r="B103" t="str">
            <v>新华三杯全国大学生数字技术大赛</v>
          </cell>
          <cell r="C103" t="str">
            <v>二类</v>
          </cell>
        </row>
        <row r="104">
          <cell r="B104" t="str">
            <v>“福思特杯”全国大学生审计精英挑战赛</v>
          </cell>
          <cell r="C104" t="str">
            <v>二类</v>
          </cell>
        </row>
        <row r="105">
          <cell r="B105" t="str">
            <v>全国大学生职业规划大赛</v>
          </cell>
          <cell r="C105" t="str">
            <v>二类</v>
          </cell>
        </row>
        <row r="106">
          <cell r="B106" t="str">
            <v>东方杯全国大学生勘探地球物理大赛</v>
          </cell>
          <cell r="C106" t="str">
            <v>二类</v>
          </cell>
        </row>
        <row r="107">
          <cell r="B107" t="str">
            <v>中国研究生智慧城市技术与创意设计大赛</v>
          </cell>
          <cell r="C107" t="str">
            <v>二类</v>
          </cell>
        </row>
        <row r="108">
          <cell r="B108" t="str">
            <v>中国研究生未来飞行器创新大赛</v>
          </cell>
          <cell r="C108" t="str">
            <v>二类</v>
          </cell>
        </row>
        <row r="109">
          <cell r="B109" t="str">
            <v>中国研究生创“芯”大赛</v>
          </cell>
          <cell r="C109" t="str">
            <v>二类</v>
          </cell>
        </row>
        <row r="110">
          <cell r="B110" t="str">
            <v>中国研究生创“芯”大赛——EDA精英挑战赛</v>
          </cell>
          <cell r="C110" t="str">
            <v>二类</v>
          </cell>
        </row>
        <row r="111">
          <cell r="B111" t="str">
            <v>中国研究生人工智能创新大赛</v>
          </cell>
          <cell r="C111" t="str">
            <v>二类</v>
          </cell>
        </row>
        <row r="112">
          <cell r="B112" t="str">
            <v>中国研究生机器人创新设计大赛</v>
          </cell>
          <cell r="C112" t="str">
            <v>二类</v>
          </cell>
        </row>
        <row r="113">
          <cell r="B113" t="str">
            <v>中国研究生能源装备创新设计大赛</v>
          </cell>
          <cell r="C113" t="str">
            <v>二类</v>
          </cell>
        </row>
        <row r="114">
          <cell r="B114" t="str">
            <v>中国研究生公共管理案例大赛</v>
          </cell>
          <cell r="C114" t="str">
            <v>二类</v>
          </cell>
        </row>
        <row r="115">
          <cell r="B115" t="str">
            <v>中国研究生乡村振兴科技强农+创新大赛</v>
          </cell>
          <cell r="C115" t="str">
            <v>二类</v>
          </cell>
        </row>
        <row r="116">
          <cell r="B116" t="str">
            <v>中国研究生网络安全创新大赛</v>
          </cell>
          <cell r="C116" t="str">
            <v>二类</v>
          </cell>
        </row>
        <row r="117">
          <cell r="B117" t="str">
            <v>中国研究生金融科技创新大赛</v>
          </cell>
          <cell r="C117" t="str">
            <v>二类</v>
          </cell>
        </row>
        <row r="118">
          <cell r="B118" t="str">
            <v>中国研究生“美丽中国”创新设计大赛</v>
          </cell>
          <cell r="C118" t="str">
            <v>二类</v>
          </cell>
        </row>
        <row r="119">
          <cell r="B119" t="str">
            <v>中国研究生“美丽中国”创新设计大赛——生物多样性保护与利用创新大赛</v>
          </cell>
          <cell r="C119" t="str">
            <v>二类</v>
          </cell>
        </row>
        <row r="120">
          <cell r="B120" t="str">
            <v>中国研究生工程管理案例大赛</v>
          </cell>
          <cell r="C120" t="str">
            <v>二类</v>
          </cell>
        </row>
        <row r="121">
          <cell r="B121" t="str">
            <v>中国研究生企业管理创新大赛</v>
          </cell>
          <cell r="C121" t="str">
            <v>二类</v>
          </cell>
        </row>
        <row r="122">
          <cell r="B122" t="str">
            <v>中国研究生操作系统开源创新大赛</v>
          </cell>
          <cell r="C122" t="str">
            <v>二类</v>
          </cell>
        </row>
        <row r="123">
          <cell r="B123" t="str">
            <v>中国研究生“文化中国”两创大赛</v>
          </cell>
          <cell r="C123" t="str">
            <v>二类</v>
          </cell>
        </row>
        <row r="124">
          <cell r="B124" t="str">
            <v>中国研究生国际中文教育案例大赛</v>
          </cell>
          <cell r="C124" t="str">
            <v>二类</v>
          </cell>
        </row>
        <row r="125">
          <cell r="B125" t="str">
            <v>中国研究生数学建模竞赛</v>
          </cell>
          <cell r="C125" t="str">
            <v>二类</v>
          </cell>
        </row>
        <row r="126">
          <cell r="B126" t="str">
            <v>其他比赛未在排行榜中</v>
          </cell>
          <cell r="C126" t="str">
            <v>其他</v>
          </cell>
        </row>
      </sheetData>
      <sheetData sheetId="2">
        <row r="1">
          <cell r="A1" t="str">
            <v>设置特等奖</v>
          </cell>
          <cell r="B1" t="str">
            <v>未设置特等奖</v>
          </cell>
          <cell r="C1" t="str">
            <v>获奖档次</v>
          </cell>
          <cell r="D1" t="str">
            <v>该奖项奖金</v>
          </cell>
        </row>
        <row r="2">
          <cell r="A2" t="str">
            <v>一类国家级特等奖（含特）</v>
          </cell>
          <cell r="B2" t="str">
            <v>一类国家级一等奖（不含特）</v>
          </cell>
          <cell r="C2">
            <v>1</v>
          </cell>
          <cell r="D2">
            <v>10000</v>
          </cell>
        </row>
        <row r="3">
          <cell r="A3" t="str">
            <v>一类国家级一等奖（含特）</v>
          </cell>
          <cell r="B3" t="str">
            <v>一类国家级二等奖（不含特）</v>
          </cell>
          <cell r="C3">
            <v>2</v>
          </cell>
          <cell r="D3">
            <v>5000</v>
          </cell>
        </row>
        <row r="4">
          <cell r="A4" t="str">
            <v>一类国家级二等奖（含特）</v>
          </cell>
          <cell r="B4" t="str">
            <v>一类国家级三等奖（不含特）</v>
          </cell>
          <cell r="C4">
            <v>3</v>
          </cell>
          <cell r="D4">
            <v>2000</v>
          </cell>
        </row>
        <row r="5">
          <cell r="A5" t="str">
            <v>一类国家级三等奖（含特）</v>
          </cell>
          <cell r="C5">
            <v>4</v>
          </cell>
          <cell r="D5">
            <v>1000</v>
          </cell>
        </row>
        <row r="6">
          <cell r="A6" t="str">
            <v>一类省部级特等奖（含特）</v>
          </cell>
          <cell r="B6" t="str">
            <v>一类省部级一等奖（不含特）</v>
          </cell>
          <cell r="C6">
            <v>5</v>
          </cell>
          <cell r="D6">
            <v>1000</v>
          </cell>
        </row>
        <row r="7">
          <cell r="A7" t="str">
            <v>一类省部级一等奖（含特）</v>
          </cell>
          <cell r="B7" t="str">
            <v>一类省部级二等奖（不含特）</v>
          </cell>
          <cell r="C7">
            <v>6</v>
          </cell>
          <cell r="D7">
            <v>800</v>
          </cell>
        </row>
        <row r="9">
          <cell r="A9" t="str">
            <v>二类国家级特等奖（含特）</v>
          </cell>
          <cell r="B9" t="str">
            <v>二类国家级一等奖（不含特）</v>
          </cell>
          <cell r="C9">
            <v>7</v>
          </cell>
          <cell r="D9">
            <v>3000</v>
          </cell>
        </row>
        <row r="10">
          <cell r="A10" t="str">
            <v>二类国家级一等奖（含特）</v>
          </cell>
          <cell r="B10" t="str">
            <v>二类国家级二等奖（不含特）</v>
          </cell>
          <cell r="C10">
            <v>8</v>
          </cell>
          <cell r="D10">
            <v>2000</v>
          </cell>
        </row>
        <row r="11">
          <cell r="A11" t="str">
            <v>二类国家级二等奖（含特）</v>
          </cell>
          <cell r="B11" t="str">
            <v>二类国家级三等奖（不含特）</v>
          </cell>
          <cell r="C11">
            <v>9</v>
          </cell>
          <cell r="D11">
            <v>1500</v>
          </cell>
        </row>
        <row r="12">
          <cell r="A12" t="str">
            <v>二类国家级三等奖（含特）</v>
          </cell>
          <cell r="C12">
            <v>10</v>
          </cell>
          <cell r="D12">
            <v>1000</v>
          </cell>
        </row>
        <row r="13">
          <cell r="A13" t="str">
            <v>二类省部级特等奖（含特）</v>
          </cell>
          <cell r="B13" t="str">
            <v>二类省部级一等奖（不含特）</v>
          </cell>
          <cell r="C13">
            <v>11</v>
          </cell>
          <cell r="D13">
            <v>1000</v>
          </cell>
        </row>
        <row r="14">
          <cell r="A14" t="str">
            <v>二类省部级一等奖（含特）</v>
          </cell>
          <cell r="B14" t="str">
            <v>二类省部级二等奖（不含特）</v>
          </cell>
          <cell r="C14">
            <v>12</v>
          </cell>
          <cell r="D14">
            <v>800</v>
          </cell>
        </row>
        <row r="15">
          <cell r="A15" t="str">
            <v>其他竞赛奖项</v>
          </cell>
          <cell r="B15" t="str">
            <v>其他竞赛奖项</v>
          </cell>
          <cell r="C15">
            <v>13</v>
          </cell>
          <cell r="D15" t="str">
            <v>仅证书</v>
          </cell>
        </row>
        <row r="16">
          <cell r="A16" t="str">
            <v>一类国家级一等奖（不含特）</v>
          </cell>
          <cell r="C16">
            <v>1</v>
          </cell>
          <cell r="D16">
            <v>10000</v>
          </cell>
        </row>
        <row r="17">
          <cell r="A17" t="str">
            <v>一类国家级二等奖（不含特）</v>
          </cell>
          <cell r="C17">
            <v>2</v>
          </cell>
          <cell r="D17">
            <v>5000</v>
          </cell>
        </row>
        <row r="18">
          <cell r="A18" t="str">
            <v>一类国家级三等奖（不含特）</v>
          </cell>
          <cell r="C18">
            <v>3</v>
          </cell>
          <cell r="D18">
            <v>2000</v>
          </cell>
        </row>
        <row r="19">
          <cell r="C19">
            <v>4</v>
          </cell>
          <cell r="D19">
            <v>1000</v>
          </cell>
        </row>
        <row r="20">
          <cell r="A20" t="str">
            <v>一类省部级一等奖（不含特）</v>
          </cell>
          <cell r="C20">
            <v>5</v>
          </cell>
          <cell r="D20">
            <v>1000</v>
          </cell>
        </row>
        <row r="21">
          <cell r="A21" t="str">
            <v>一类省部级二等奖（不含特）</v>
          </cell>
          <cell r="C21">
            <v>6</v>
          </cell>
          <cell r="D21">
            <v>800</v>
          </cell>
        </row>
        <row r="22">
          <cell r="A22" t="str">
            <v>二类国家级一等奖（不含特）</v>
          </cell>
          <cell r="C22">
            <v>7</v>
          </cell>
          <cell r="D22">
            <v>3000</v>
          </cell>
        </row>
        <row r="23">
          <cell r="A23" t="str">
            <v>二类国家级二等奖（不含特）</v>
          </cell>
          <cell r="C23">
            <v>8</v>
          </cell>
          <cell r="D23">
            <v>2000</v>
          </cell>
        </row>
        <row r="24">
          <cell r="A24" t="str">
            <v>二类国家级三等奖（不含特）</v>
          </cell>
          <cell r="C24">
            <v>9</v>
          </cell>
          <cell r="D24">
            <v>1500</v>
          </cell>
        </row>
        <row r="25">
          <cell r="C25">
            <v>10</v>
          </cell>
          <cell r="D25">
            <v>1000</v>
          </cell>
        </row>
        <row r="26">
          <cell r="A26" t="str">
            <v>二类省部级一等奖（不含特）</v>
          </cell>
          <cell r="C26">
            <v>11</v>
          </cell>
          <cell r="D26">
            <v>1000</v>
          </cell>
        </row>
        <row r="27">
          <cell r="A27" t="str">
            <v>二类省部级二等奖（不含特）</v>
          </cell>
          <cell r="C27">
            <v>12</v>
          </cell>
          <cell r="D27">
            <v>800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件4 科技创新奖学金汇总表（学生）"/>
      <sheetName val="表1.校区竞赛认定目录（2025年）"/>
      <sheetName val="表2.获奖金额及对应奖项"/>
    </sheetNames>
    <sheetDataSet>
      <sheetData sheetId="0"/>
      <sheetData sheetId="1">
        <row r="2">
          <cell r="B2" t="str">
            <v>竞赛名称</v>
          </cell>
          <cell r="C2" t="str">
            <v>竞赛级别</v>
          </cell>
        </row>
        <row r="3">
          <cell r="B3" t="str">
            <v>中国国际大学生创新大赛</v>
          </cell>
          <cell r="C3" t="str">
            <v>一类</v>
          </cell>
        </row>
        <row r="4">
          <cell r="B4" t="str">
            <v>“挑战杯”全国大学生课外学术科技作品竞赛</v>
          </cell>
          <cell r="C4" t="str">
            <v>一类</v>
          </cell>
        </row>
        <row r="5">
          <cell r="B5" t="str">
            <v>“挑战杯”中国大学生创业计划大赛</v>
          </cell>
          <cell r="C5" t="str">
            <v>一类</v>
          </cell>
        </row>
        <row r="6">
          <cell r="B6" t="str">
            <v>ACM-ICPC国际大学生程序设计竞赛</v>
          </cell>
          <cell r="C6" t="str">
            <v>二类</v>
          </cell>
        </row>
        <row r="7">
          <cell r="B7" t="str">
            <v>全国大学生数学建模竞赛</v>
          </cell>
          <cell r="C7" t="str">
            <v>二类</v>
          </cell>
        </row>
        <row r="8">
          <cell r="B8" t="str">
            <v>全国大学生电子设计竞赛</v>
          </cell>
          <cell r="C8" t="str">
            <v>二类</v>
          </cell>
        </row>
        <row r="9">
          <cell r="B9" t="str">
            <v>全国大学生机械创新设计大赛</v>
          </cell>
          <cell r="C9" t="str">
            <v>二类</v>
          </cell>
        </row>
        <row r="10">
          <cell r="B10" t="str">
            <v>全国大学生结构设计竞赛</v>
          </cell>
          <cell r="C10" t="str">
            <v>二类</v>
          </cell>
        </row>
        <row r="11">
          <cell r="B11" t="str">
            <v>全国大学生智能汽车竞赛</v>
          </cell>
          <cell r="C11" t="str">
            <v>二类</v>
          </cell>
        </row>
        <row r="12">
          <cell r="B12" t="str">
            <v>全国大学生电子商务“创新、创意及创业”挑战赛</v>
          </cell>
          <cell r="C12" t="str">
            <v>二类</v>
          </cell>
        </row>
        <row r="13">
          <cell r="B13" t="str">
            <v>中国大学生工程实践与创新能力大赛</v>
          </cell>
          <cell r="C13" t="str">
            <v>二类</v>
          </cell>
        </row>
        <row r="14">
          <cell r="B14" t="str">
            <v>“外研社·国才杯”理解当代中国全国大学生外语能力大赛-英语组、多语种组、国际中文组</v>
          </cell>
          <cell r="C14" t="str">
            <v>二类</v>
          </cell>
        </row>
        <row r="15">
          <cell r="B15" t="str">
            <v>全国大学生创新创业训练计划年会展示</v>
          </cell>
          <cell r="C15" t="str">
            <v>二类</v>
          </cell>
        </row>
        <row r="16">
          <cell r="B16" t="str">
            <v>全国大学生化工设计竞赛</v>
          </cell>
          <cell r="C16" t="str">
            <v>二类</v>
          </cell>
        </row>
        <row r="17">
          <cell r="B17" t="str">
            <v>全国大学生机器人大赛-①RoboMaster、②RoboCon</v>
          </cell>
          <cell r="C17" t="str">
            <v>二类</v>
          </cell>
        </row>
        <row r="18">
          <cell r="B18" t="str">
            <v>全国大学生市场调查与分析大赛</v>
          </cell>
          <cell r="C18" t="str">
            <v>二类</v>
          </cell>
        </row>
        <row r="19">
          <cell r="B19" t="str">
            <v>全国大学生先进成图技术与产品信息建模创新大赛</v>
          </cell>
          <cell r="C19" t="str">
            <v>二类</v>
          </cell>
        </row>
        <row r="20">
          <cell r="B20" t="str">
            <v>全国三维数字化创新设计大赛</v>
          </cell>
          <cell r="C20" t="str">
            <v>二类</v>
          </cell>
        </row>
        <row r="21">
          <cell r="B21" t="str">
            <v>“西门子杯”中国智能制造挑战赛</v>
          </cell>
          <cell r="C21" t="str">
            <v>二类</v>
          </cell>
        </row>
        <row r="22">
          <cell r="B22" t="str">
            <v>中国大学生服务外包创新创业大赛</v>
          </cell>
          <cell r="C22" t="str">
            <v>二类</v>
          </cell>
        </row>
        <row r="23">
          <cell r="B23" t="str">
            <v>中国大学生计算机设计大赛</v>
          </cell>
          <cell r="C23" t="str">
            <v>二类</v>
          </cell>
        </row>
        <row r="24">
          <cell r="B24" t="str">
            <v>中国高校计算机大赛-①大数据挑战赛、②团体程序设计天梯赛、③移动应用创新赛、④网络技术挑战赛、⑤人工智能创意赛</v>
          </cell>
          <cell r="C24" t="str">
            <v>二类</v>
          </cell>
        </row>
        <row r="25">
          <cell r="B25" t="str">
            <v>蓝桥杯全国软件和信息技术专业人才大赛</v>
          </cell>
          <cell r="C25" t="str">
            <v>二类</v>
          </cell>
        </row>
        <row r="26">
          <cell r="B26" t="str">
            <v>全国大学生地质技能竞赛</v>
          </cell>
          <cell r="C26" t="str">
            <v>二类</v>
          </cell>
        </row>
        <row r="27">
          <cell r="B27" t="str">
            <v>全国大学生光电设计竞赛</v>
          </cell>
          <cell r="C27" t="str">
            <v>二类</v>
          </cell>
        </row>
        <row r="28">
          <cell r="B28" t="str">
            <v>全国大学生集成电路创新创业大赛</v>
          </cell>
          <cell r="C28" t="str">
            <v>二类</v>
          </cell>
        </row>
        <row r="29">
          <cell r="B29" t="str">
            <v>全国大学生金相技能大赛</v>
          </cell>
          <cell r="C29" t="str">
            <v>二类</v>
          </cell>
        </row>
        <row r="30">
          <cell r="B30" t="str">
            <v>全国大学生信息安全竞赛</v>
          </cell>
          <cell r="C30" t="str">
            <v>二类</v>
          </cell>
        </row>
        <row r="31">
          <cell r="B31" t="str">
            <v>未来设计师·全国高校数字艺术设计大赛</v>
          </cell>
          <cell r="C31" t="str">
            <v>二类</v>
          </cell>
        </row>
        <row r="32">
          <cell r="B32" t="str">
            <v>全国周培源大学生力学竞赛</v>
          </cell>
          <cell r="C32" t="str">
            <v>二类</v>
          </cell>
        </row>
        <row r="33">
          <cell r="B33" t="str">
            <v>中国大学生机械工程创新创意大赛-①过程装备实践与创新赛、②铸造工艺设计赛、③材料热处理创新创业赛、④起重机创意赛、⑤智能制造大赛</v>
          </cell>
          <cell r="C33" t="str">
            <v>二类</v>
          </cell>
        </row>
        <row r="34">
          <cell r="B34" t="str">
            <v>中国机器人大赛暨RoboCup机器人世界杯中国赛</v>
          </cell>
          <cell r="C34" t="str">
            <v>二类</v>
          </cell>
        </row>
        <row r="35">
          <cell r="B35" t="str">
            <v>“中国软件杯”大学生软件设计大赛</v>
          </cell>
          <cell r="C35" t="str">
            <v>二类</v>
          </cell>
        </row>
        <row r="36">
          <cell r="B36" t="str">
            <v>中美青年创客大赛</v>
          </cell>
          <cell r="C36" t="str">
            <v>二类</v>
          </cell>
        </row>
        <row r="37">
          <cell r="B37" t="str">
            <v>睿抗机器人开发者大赛(RAICOM)</v>
          </cell>
          <cell r="C37" t="str">
            <v>二类</v>
          </cell>
        </row>
        <row r="38">
          <cell r="B38" t="str">
            <v>“大唐杯”全国大学生新一代信息通信技术大赛</v>
          </cell>
          <cell r="C38" t="str">
            <v>二类</v>
          </cell>
        </row>
        <row r="39">
          <cell r="B39" t="str">
            <v>华为ICT大赛</v>
          </cell>
          <cell r="C39" t="str">
            <v>二类</v>
          </cell>
        </row>
        <row r="40">
          <cell r="B40" t="str">
            <v>全国大学生嵌入式芯片与系统设计竞赛</v>
          </cell>
          <cell r="C40" t="str">
            <v>二类</v>
          </cell>
        </row>
        <row r="41">
          <cell r="B41" t="str">
            <v>全国大学生生命科学竞赛（CULSC）</v>
          </cell>
          <cell r="C41" t="str">
            <v>二类</v>
          </cell>
        </row>
        <row r="42">
          <cell r="B42" t="str">
            <v>全国大学生物理实验竞赛</v>
          </cell>
          <cell r="C42" t="str">
            <v>二类</v>
          </cell>
        </row>
        <row r="43">
          <cell r="B43" t="str">
            <v>全国高校BIM毕业设计创新大赛</v>
          </cell>
          <cell r="C43" t="str">
            <v>二类</v>
          </cell>
        </row>
        <row r="44">
          <cell r="B44" t="str">
            <v>全国高校商业精英挑战赛-①品牌策划竞赛、②会展专业创新创业实践竞赛、③国际贸易竞赛、④创新创业竞赛⑤会计与商业管理素例竞赛</v>
          </cell>
          <cell r="C44" t="str">
            <v>二类</v>
          </cell>
        </row>
        <row r="45">
          <cell r="B45" t="str">
            <v>“学创杯”全国大学生创业综合模拟大赛</v>
          </cell>
          <cell r="C45" t="str">
            <v>二类</v>
          </cell>
        </row>
        <row r="46">
          <cell r="B46" t="str">
            <v>中国高校智能机器人创意大赛</v>
          </cell>
          <cell r="C46" t="str">
            <v>二类</v>
          </cell>
        </row>
        <row r="47">
          <cell r="B47" t="str">
            <v>中国机器人及人工智能大赛</v>
          </cell>
          <cell r="C47" t="str">
            <v>二类</v>
          </cell>
        </row>
        <row r="48">
          <cell r="B48" t="str">
            <v>全国大学生节能减排社会实践与科技竞赛</v>
          </cell>
          <cell r="C48" t="str">
            <v>二类</v>
          </cell>
        </row>
        <row r="49">
          <cell r="B49" t="str">
            <v>“21世纪杯”全国英语演讲比赛</v>
          </cell>
          <cell r="C49" t="str">
            <v>二类</v>
          </cell>
        </row>
        <row r="50">
          <cell r="B50" t="str">
            <v>iCAN大学生创新创业大赛</v>
          </cell>
          <cell r="C50" t="str">
            <v>二类</v>
          </cell>
        </row>
        <row r="51">
          <cell r="B51" t="str">
            <v>“工行杯”全国大学生金融科技创新大赛</v>
          </cell>
          <cell r="C51" t="str">
            <v>二类</v>
          </cell>
        </row>
        <row r="52">
          <cell r="B52" t="str">
            <v>中华经典诵写讲大赛</v>
          </cell>
          <cell r="C52" t="str">
            <v>二类</v>
          </cell>
        </row>
        <row r="53">
          <cell r="B53" t="str">
            <v>“外教社杯”全国高校学生跨文化能力大赛</v>
          </cell>
          <cell r="C53" t="str">
            <v>二类</v>
          </cell>
        </row>
        <row r="54">
          <cell r="B54" t="str">
            <v>百度之星·程序设计大赛</v>
          </cell>
          <cell r="C54" t="str">
            <v>二类</v>
          </cell>
        </row>
        <row r="55">
          <cell r="B55" t="str">
            <v>全国大学生工业设计大赛</v>
          </cell>
          <cell r="C55" t="str">
            <v>二类</v>
          </cell>
        </row>
        <row r="56">
          <cell r="B56" t="str">
            <v>全国大学生水利创新设计大赛</v>
          </cell>
          <cell r="C56" t="str">
            <v>二类</v>
          </cell>
        </row>
        <row r="57">
          <cell r="B57" t="str">
            <v>全国大学生化工实验大赛</v>
          </cell>
          <cell r="C57" t="str">
            <v>二类</v>
          </cell>
        </row>
        <row r="58">
          <cell r="B58" t="str">
            <v>全国大学生化学实验创新设计大赛</v>
          </cell>
          <cell r="C58" t="str">
            <v>二类</v>
          </cell>
        </row>
        <row r="59">
          <cell r="B59" t="str">
            <v>全国大学生计算机系统能力大赛</v>
          </cell>
          <cell r="C59" t="str">
            <v>二类</v>
          </cell>
        </row>
        <row r="60">
          <cell r="B60" t="str">
            <v>全国大学生物联网设计竞赛</v>
          </cell>
          <cell r="C60" t="str">
            <v>二类</v>
          </cell>
        </row>
        <row r="61">
          <cell r="B61" t="str">
            <v>全国大学生信息安全与对抗技术竞赛</v>
          </cell>
          <cell r="C61" t="str">
            <v>二类</v>
          </cell>
        </row>
        <row r="62">
          <cell r="B62" t="str">
            <v>全国大学生测绘学科创新创业智能大赛</v>
          </cell>
          <cell r="C62" t="str">
            <v>二类</v>
          </cell>
        </row>
        <row r="63">
          <cell r="B63" t="str">
            <v>全国大学生统计建模大赛</v>
          </cell>
          <cell r="C63" t="str">
            <v>二类</v>
          </cell>
        </row>
        <row r="64">
          <cell r="B64" t="str">
            <v>全国大学生能源经济学术创意大赛</v>
          </cell>
          <cell r="C64" t="str">
            <v>二类</v>
          </cell>
        </row>
        <row r="65">
          <cell r="B65" t="str">
            <v>全国大学生数字媒体科技作品及创意竞赛</v>
          </cell>
          <cell r="C65" t="str">
            <v>二类</v>
          </cell>
        </row>
        <row r="66">
          <cell r="B66" t="str">
            <v>全国本科院校税收风险管控案例大赛</v>
          </cell>
          <cell r="C66" t="str">
            <v>二类</v>
          </cell>
        </row>
        <row r="67">
          <cell r="B67" t="str">
            <v>全国企业竞争模拟大赛</v>
          </cell>
          <cell r="C67" t="str">
            <v>二类</v>
          </cell>
        </row>
        <row r="68">
          <cell r="B68" t="str">
            <v>全国高等院校数智化企业经营沙盘大赛</v>
          </cell>
          <cell r="C68" t="str">
            <v>二类</v>
          </cell>
        </row>
        <row r="69">
          <cell r="B69" t="str">
            <v>全国数字建筑创新应用大赛</v>
          </cell>
          <cell r="C69" t="str">
            <v>二类</v>
          </cell>
        </row>
        <row r="70">
          <cell r="B70" t="str">
            <v>全球校园人工智能算法精英大赛</v>
          </cell>
          <cell r="C70" t="str">
            <v>二类</v>
          </cell>
        </row>
        <row r="71">
          <cell r="B71" t="str">
            <v>国际大学生智能农业装备创新大赛</v>
          </cell>
          <cell r="C71" t="str">
            <v>二类</v>
          </cell>
        </row>
        <row r="72">
          <cell r="B72" t="str">
            <v>“科云杯”全国大学生财会职业能力大赛</v>
          </cell>
          <cell r="C72" t="str">
            <v>二类</v>
          </cell>
        </row>
        <row r="73">
          <cell r="B73" t="str">
            <v>全国大学生机器人大赛-RoboTac</v>
          </cell>
          <cell r="C73" t="str">
            <v>二类</v>
          </cell>
        </row>
        <row r="74">
          <cell r="B74" t="str">
            <v>世界技能大赛</v>
          </cell>
          <cell r="C74" t="str">
            <v>二类</v>
          </cell>
        </row>
        <row r="75">
          <cell r="B75" t="str">
            <v>世界技能大赛中国选拔赛</v>
          </cell>
          <cell r="C75" t="str">
            <v>二类</v>
          </cell>
        </row>
        <row r="76">
          <cell r="B76" t="str">
            <v>一带一路暨金砖国家技能发展与技术创新大赛</v>
          </cell>
          <cell r="C76" t="str">
            <v>二类</v>
          </cell>
        </row>
        <row r="77">
          <cell r="B77" t="str">
            <v>码蹄杯全国职业院校程序设计大赛</v>
          </cell>
          <cell r="C77" t="str">
            <v>二类</v>
          </cell>
        </row>
        <row r="78">
          <cell r="B78" t="str">
            <v>中国大学生方程式系列赛事</v>
          </cell>
          <cell r="C78" t="str">
            <v>二类</v>
          </cell>
        </row>
        <row r="79">
          <cell r="B79" t="str">
            <v>大学生财务决策竞赛</v>
          </cell>
          <cell r="C79" t="str">
            <v>二类</v>
          </cell>
        </row>
        <row r="80">
          <cell r="B80" t="str">
            <v>“中译国青杯”国际组织文件翻译大赛</v>
          </cell>
          <cell r="C80" t="str">
            <v>二类</v>
          </cell>
        </row>
        <row r="81">
          <cell r="B81" t="str">
            <v>中国大学生人力资源创新实践大赛(HRU大赛)</v>
          </cell>
          <cell r="C81" t="str">
            <v>二类</v>
          </cell>
        </row>
        <row r="82">
          <cell r="B82" t="str">
            <v>中国石油工程设计大赛</v>
          </cell>
          <cell r="C82" t="str">
            <v>二类</v>
          </cell>
        </row>
        <row r="83">
          <cell r="B83" t="str">
            <v>中国国际飞行器设计挑战赛</v>
          </cell>
          <cell r="C83" t="str">
            <v>二类</v>
          </cell>
        </row>
        <row r="84">
          <cell r="B84" t="str">
            <v>“中装杯”全国大学生环境设计大赛</v>
          </cell>
          <cell r="C84" t="str">
            <v>二类</v>
          </cell>
        </row>
        <row r="85">
          <cell r="B85" t="str">
            <v>“外教社·词达人杯”全国大学生英语词汇能力大赛</v>
          </cell>
          <cell r="C85" t="str">
            <v>二类</v>
          </cell>
        </row>
        <row r="86">
          <cell r="B86" t="str">
            <v>全国大学生人力资源管理综合能力竞赛</v>
          </cell>
          <cell r="C86" t="str">
            <v>二类</v>
          </cell>
        </row>
        <row r="87">
          <cell r="B87" t="str">
            <v>全国大学生计算机应用能力与数字素养大赛</v>
          </cell>
          <cell r="C87" t="str">
            <v>二类</v>
          </cell>
        </row>
        <row r="88">
          <cell r="B88" t="str">
            <v>全国大学生软件创新大赛</v>
          </cell>
          <cell r="C88" t="str">
            <v>二类</v>
          </cell>
        </row>
        <row r="89">
          <cell r="B89" t="str">
            <v>全国大学生软件测试大赛</v>
          </cell>
          <cell r="C89" t="str">
            <v>二类</v>
          </cell>
        </row>
        <row r="90">
          <cell r="B90" t="str">
            <v>全国大学生语言文字能力大赛</v>
          </cell>
          <cell r="C90" t="str">
            <v>二类</v>
          </cell>
        </row>
        <row r="91">
          <cell r="B91" t="str">
            <v>全国大学生结构设计信息技术大赛</v>
          </cell>
          <cell r="C91" t="str">
            <v>二类</v>
          </cell>
        </row>
        <row r="92">
          <cell r="B92" t="str">
            <v>全国大学生商务谈判大赛</v>
          </cell>
          <cell r="C92" t="str">
            <v>二类</v>
          </cell>
        </row>
        <row r="93">
          <cell r="B93" t="str">
            <v>全国大学生数学竞赛</v>
          </cell>
          <cell r="C93" t="str">
            <v>二类</v>
          </cell>
        </row>
        <row r="94">
          <cell r="B94" t="str">
            <v>全国供应链大赛</v>
          </cell>
          <cell r="C94" t="str">
            <v>二类</v>
          </cell>
        </row>
        <row r="95">
          <cell r="B95" t="str">
            <v>全国高校企业价值创造实战竞赛</v>
          </cell>
          <cell r="C95" t="str">
            <v>二类</v>
          </cell>
        </row>
        <row r="96">
          <cell r="B96" t="str">
            <v>全国高校经济决策虚仿实验大赛</v>
          </cell>
          <cell r="C96" t="str">
            <v>二类</v>
          </cell>
        </row>
        <row r="97">
          <cell r="B97" t="str">
            <v>全国高校模拟飞行锦标赛</v>
          </cell>
          <cell r="C97" t="str">
            <v>二类</v>
          </cell>
        </row>
        <row r="98">
          <cell r="B98" t="str">
            <v>“求是杯”国际诗歌创作与翻译大赛</v>
          </cell>
          <cell r="C98" t="str">
            <v>二类</v>
          </cell>
        </row>
        <row r="99">
          <cell r="B99" t="str">
            <v>时报金犊奖</v>
          </cell>
          <cell r="C99" t="str">
            <v>二类</v>
          </cell>
        </row>
        <row r="100">
          <cell r="B100" t="str">
            <v>国际先进机器人及仿真技术大赛</v>
          </cell>
          <cell r="C100" t="str">
            <v>二类</v>
          </cell>
        </row>
        <row r="101">
          <cell r="B101" t="str">
            <v>金蝶云管理创新杯</v>
          </cell>
          <cell r="C101" t="str">
            <v>二类</v>
          </cell>
        </row>
        <row r="102">
          <cell r="B102" t="str">
            <v>“品茗杯”全国高校智能建造创新应用大赛</v>
          </cell>
          <cell r="C102" t="str">
            <v>二类</v>
          </cell>
        </row>
        <row r="103">
          <cell r="B103" t="str">
            <v>新华三杯全国大学生数字技术大赛</v>
          </cell>
          <cell r="C103" t="str">
            <v>二类</v>
          </cell>
        </row>
        <row r="104">
          <cell r="B104" t="str">
            <v>“福思特杯”全国大学生审计精英挑战赛</v>
          </cell>
          <cell r="C104" t="str">
            <v>二类</v>
          </cell>
        </row>
        <row r="105">
          <cell r="B105" t="str">
            <v>全国大学生职业规划大赛</v>
          </cell>
          <cell r="C105" t="str">
            <v>二类</v>
          </cell>
        </row>
        <row r="106">
          <cell r="B106" t="str">
            <v>东方杯全国大学生勘探地球物理大赛</v>
          </cell>
          <cell r="C106" t="str">
            <v>二类</v>
          </cell>
        </row>
        <row r="107">
          <cell r="B107" t="str">
            <v>中国研究生智慧城市技术与创意设计大赛</v>
          </cell>
          <cell r="C107" t="str">
            <v>二类</v>
          </cell>
        </row>
        <row r="108">
          <cell r="B108" t="str">
            <v>中国研究生未来飞行器创新大赛</v>
          </cell>
          <cell r="C108" t="str">
            <v>二类</v>
          </cell>
        </row>
        <row r="109">
          <cell r="B109" t="str">
            <v>中国研究生创“芯”大赛</v>
          </cell>
          <cell r="C109" t="str">
            <v>二类</v>
          </cell>
        </row>
        <row r="110">
          <cell r="B110" t="str">
            <v>中国研究生创“芯”大赛——EDA精英挑战赛</v>
          </cell>
          <cell r="C110" t="str">
            <v>二类</v>
          </cell>
        </row>
        <row r="111">
          <cell r="B111" t="str">
            <v>中国研究生人工智能创新大赛</v>
          </cell>
          <cell r="C111" t="str">
            <v>二类</v>
          </cell>
        </row>
        <row r="112">
          <cell r="B112" t="str">
            <v>中国研究生机器人创新设计大赛</v>
          </cell>
          <cell r="C112" t="str">
            <v>二类</v>
          </cell>
        </row>
        <row r="113">
          <cell r="B113" t="str">
            <v>中国研究生能源装备创新设计大赛</v>
          </cell>
          <cell r="C113" t="str">
            <v>二类</v>
          </cell>
        </row>
        <row r="114">
          <cell r="B114" t="str">
            <v>中国研究生公共管理案例大赛</v>
          </cell>
          <cell r="C114" t="str">
            <v>二类</v>
          </cell>
        </row>
        <row r="115">
          <cell r="B115" t="str">
            <v>中国研究生乡村振兴科技强农+创新大赛</v>
          </cell>
          <cell r="C115" t="str">
            <v>二类</v>
          </cell>
        </row>
        <row r="116">
          <cell r="B116" t="str">
            <v>中国研究生网络安全创新大赛</v>
          </cell>
          <cell r="C116" t="str">
            <v>二类</v>
          </cell>
        </row>
        <row r="117">
          <cell r="B117" t="str">
            <v>中国研究生金融科技创新大赛</v>
          </cell>
          <cell r="C117" t="str">
            <v>二类</v>
          </cell>
        </row>
        <row r="118">
          <cell r="B118" t="str">
            <v>中国研究生“美丽中国”创新设计大赛</v>
          </cell>
          <cell r="C118" t="str">
            <v>二类</v>
          </cell>
        </row>
        <row r="119">
          <cell r="B119" t="str">
            <v>中国研究生“美丽中国”创新设计大赛——生物多样性保护与利用创新大赛</v>
          </cell>
          <cell r="C119" t="str">
            <v>二类</v>
          </cell>
        </row>
        <row r="120">
          <cell r="B120" t="str">
            <v>中国研究生工程管理案例大赛</v>
          </cell>
          <cell r="C120" t="str">
            <v>二类</v>
          </cell>
        </row>
        <row r="121">
          <cell r="B121" t="str">
            <v>中国研究生企业管理创新大赛</v>
          </cell>
          <cell r="C121" t="str">
            <v>二类</v>
          </cell>
        </row>
        <row r="122">
          <cell r="B122" t="str">
            <v>中国研究生操作系统开源创新大赛</v>
          </cell>
          <cell r="C122" t="str">
            <v>二类</v>
          </cell>
        </row>
        <row r="123">
          <cell r="B123" t="str">
            <v>中国研究生“文化中国”两创大赛</v>
          </cell>
          <cell r="C123" t="str">
            <v>二类</v>
          </cell>
        </row>
        <row r="124">
          <cell r="B124" t="str">
            <v>中国研究生国际中文教育案例大赛</v>
          </cell>
          <cell r="C124" t="str">
            <v>二类</v>
          </cell>
        </row>
        <row r="125">
          <cell r="B125" t="str">
            <v>中国研究生数学建模竞赛</v>
          </cell>
          <cell r="C125" t="str">
            <v>二类</v>
          </cell>
        </row>
        <row r="126">
          <cell r="B126" t="str">
            <v>其他比赛未在排行榜中</v>
          </cell>
          <cell r="C126" t="str">
            <v>其他</v>
          </cell>
        </row>
      </sheetData>
      <sheetData sheetId="2">
        <row r="1">
          <cell r="A1" t="str">
            <v>设置特等奖</v>
          </cell>
          <cell r="B1" t="str">
            <v>未设置特等奖</v>
          </cell>
          <cell r="C1" t="str">
            <v>获奖档次</v>
          </cell>
          <cell r="D1" t="str">
            <v>该奖项奖金</v>
          </cell>
        </row>
        <row r="2">
          <cell r="A2" t="str">
            <v>一类国家级特等奖（含特）</v>
          </cell>
          <cell r="B2" t="str">
            <v>一类国家级一等奖（不含特）</v>
          </cell>
          <cell r="C2">
            <v>1</v>
          </cell>
          <cell r="D2">
            <v>10000</v>
          </cell>
        </row>
        <row r="3">
          <cell r="A3" t="str">
            <v>一类国家级一等奖（含特）</v>
          </cell>
          <cell r="B3" t="str">
            <v>一类国家级二等奖（不含特）</v>
          </cell>
          <cell r="C3">
            <v>2</v>
          </cell>
          <cell r="D3">
            <v>5000</v>
          </cell>
        </row>
        <row r="4">
          <cell r="A4" t="str">
            <v>一类国家级二等奖（含特）</v>
          </cell>
          <cell r="B4" t="str">
            <v>一类国家级三等奖（不含特）</v>
          </cell>
          <cell r="C4">
            <v>3</v>
          </cell>
          <cell r="D4">
            <v>2000</v>
          </cell>
        </row>
        <row r="5">
          <cell r="A5" t="str">
            <v>一类国家级三等奖（含特）</v>
          </cell>
          <cell r="C5">
            <v>4</v>
          </cell>
          <cell r="D5">
            <v>1000</v>
          </cell>
        </row>
        <row r="6">
          <cell r="A6" t="str">
            <v>一类省部级特等奖（含特）</v>
          </cell>
          <cell r="B6" t="str">
            <v>一类省部级一等奖（不含特）</v>
          </cell>
          <cell r="C6">
            <v>5</v>
          </cell>
          <cell r="D6">
            <v>1000</v>
          </cell>
        </row>
        <row r="7">
          <cell r="A7" t="str">
            <v>一类省部级一等奖（含特）</v>
          </cell>
          <cell r="B7" t="str">
            <v>一类省部级二等奖（不含特）</v>
          </cell>
          <cell r="C7">
            <v>6</v>
          </cell>
          <cell r="D7">
            <v>800</v>
          </cell>
        </row>
        <row r="9">
          <cell r="A9" t="str">
            <v>二类国家级特等奖（含特）</v>
          </cell>
          <cell r="B9" t="str">
            <v>二类国家级一等奖（不含特）</v>
          </cell>
          <cell r="C9">
            <v>7</v>
          </cell>
          <cell r="D9">
            <v>3000</v>
          </cell>
        </row>
        <row r="10">
          <cell r="A10" t="str">
            <v>二类国家级一等奖（含特）</v>
          </cell>
          <cell r="B10" t="str">
            <v>二类国家级二等奖（不含特）</v>
          </cell>
          <cell r="C10">
            <v>8</v>
          </cell>
          <cell r="D10">
            <v>2000</v>
          </cell>
        </row>
        <row r="11">
          <cell r="A11" t="str">
            <v>二类国家级二等奖（含特）</v>
          </cell>
          <cell r="B11" t="str">
            <v>二类国家级三等奖（不含特）</v>
          </cell>
          <cell r="C11">
            <v>9</v>
          </cell>
          <cell r="D11">
            <v>1500</v>
          </cell>
        </row>
        <row r="12">
          <cell r="A12" t="str">
            <v>二类国家级三等奖（含特）</v>
          </cell>
          <cell r="C12">
            <v>10</v>
          </cell>
          <cell r="D12">
            <v>1000</v>
          </cell>
        </row>
        <row r="13">
          <cell r="A13" t="str">
            <v>二类省部级特等奖（含特）</v>
          </cell>
          <cell r="B13" t="str">
            <v>二类省部级一等奖（不含特）</v>
          </cell>
          <cell r="C13">
            <v>11</v>
          </cell>
          <cell r="D13">
            <v>1000</v>
          </cell>
        </row>
        <row r="14">
          <cell r="A14" t="str">
            <v>二类省部级一等奖（含特）</v>
          </cell>
          <cell r="B14" t="str">
            <v>二类省部级二等奖（不含特）</v>
          </cell>
          <cell r="C14">
            <v>12</v>
          </cell>
          <cell r="D14">
            <v>800</v>
          </cell>
        </row>
        <row r="15">
          <cell r="A15" t="str">
            <v>其他竞赛奖项</v>
          </cell>
          <cell r="B15" t="str">
            <v>其他竞赛奖项</v>
          </cell>
          <cell r="C15">
            <v>13</v>
          </cell>
          <cell r="D15" t="str">
            <v>仅证书</v>
          </cell>
        </row>
        <row r="16">
          <cell r="A16" t="str">
            <v>一类国家级一等奖（不含特）</v>
          </cell>
          <cell r="C16">
            <v>1</v>
          </cell>
          <cell r="D16">
            <v>10000</v>
          </cell>
        </row>
        <row r="17">
          <cell r="A17" t="str">
            <v>一类国家级二等奖（不含特）</v>
          </cell>
          <cell r="C17">
            <v>2</v>
          </cell>
          <cell r="D17">
            <v>5000</v>
          </cell>
        </row>
        <row r="18">
          <cell r="A18" t="str">
            <v>一类国家级三等奖（不含特）</v>
          </cell>
          <cell r="C18">
            <v>3</v>
          </cell>
          <cell r="D18">
            <v>2000</v>
          </cell>
        </row>
        <row r="19">
          <cell r="C19">
            <v>4</v>
          </cell>
          <cell r="D19">
            <v>1000</v>
          </cell>
        </row>
        <row r="20">
          <cell r="A20" t="str">
            <v>一类省部级一等奖（不含特）</v>
          </cell>
          <cell r="C20">
            <v>5</v>
          </cell>
          <cell r="D20">
            <v>1000</v>
          </cell>
        </row>
        <row r="21">
          <cell r="A21" t="str">
            <v>一类省部级二等奖（不含特）</v>
          </cell>
          <cell r="C21">
            <v>6</v>
          </cell>
          <cell r="D21">
            <v>800</v>
          </cell>
        </row>
        <row r="22">
          <cell r="A22" t="str">
            <v>二类国家级一等奖（不含特）</v>
          </cell>
          <cell r="C22">
            <v>7</v>
          </cell>
          <cell r="D22">
            <v>3000</v>
          </cell>
        </row>
        <row r="23">
          <cell r="A23" t="str">
            <v>二类国家级二等奖（不含特）</v>
          </cell>
          <cell r="C23">
            <v>8</v>
          </cell>
          <cell r="D23">
            <v>2000</v>
          </cell>
        </row>
        <row r="24">
          <cell r="A24" t="str">
            <v>二类国家级三等奖（不含特）</v>
          </cell>
          <cell r="C24">
            <v>9</v>
          </cell>
          <cell r="D24">
            <v>1500</v>
          </cell>
        </row>
        <row r="25">
          <cell r="C25">
            <v>10</v>
          </cell>
          <cell r="D25">
            <v>1000</v>
          </cell>
        </row>
        <row r="26">
          <cell r="A26" t="str">
            <v>二类省部级一等奖（不含特）</v>
          </cell>
          <cell r="C26">
            <v>11</v>
          </cell>
          <cell r="D26">
            <v>1000</v>
          </cell>
        </row>
        <row r="27">
          <cell r="A27" t="str">
            <v>二类省部级二等奖（不含特）</v>
          </cell>
          <cell r="C27">
            <v>12</v>
          </cell>
          <cell r="D27">
            <v>800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2"/>
  <sheetViews>
    <sheetView tabSelected="1" topLeftCell="A94" zoomScale="90" zoomScaleNormal="90" workbookViewId="0">
      <selection activeCell="A97" sqref="A97:XFD97"/>
    </sheetView>
  </sheetViews>
  <sheetFormatPr defaultColWidth="9" defaultRowHeight="13.9" x14ac:dyDescent="0.3"/>
  <cols>
    <col min="1" max="1" width="9" style="1"/>
    <col min="2" max="2" width="5.46484375" style="1" customWidth="1"/>
    <col min="3" max="3" width="12.53125" style="1" bestFit="1" customWidth="1"/>
    <col min="4" max="5" width="10.86328125" style="1" customWidth="1"/>
    <col min="6" max="6" width="38.265625" style="1" customWidth="1"/>
    <col min="7" max="7" width="17.3984375" style="1" customWidth="1"/>
    <col min="8" max="8" width="14" style="1" customWidth="1"/>
    <col min="9" max="9" width="9.86328125" style="1" customWidth="1"/>
    <col min="10" max="10" width="10.46484375" style="1" customWidth="1"/>
    <col min="11" max="12" width="9.86328125" style="1" customWidth="1"/>
    <col min="13" max="13" width="19.86328125" style="1" customWidth="1"/>
    <col min="14" max="14" width="10.59765625" style="1" customWidth="1"/>
    <col min="15" max="15" width="9" style="1"/>
    <col min="16" max="16" width="15.265625" style="1" customWidth="1"/>
    <col min="17" max="17" width="9" style="13"/>
    <col min="18" max="18" width="12" style="1" customWidth="1"/>
    <col min="19" max="20" width="9" style="1"/>
    <col min="21" max="21" width="28.1328125" style="1" customWidth="1"/>
    <col min="22" max="22" width="30.1328125" style="1" customWidth="1"/>
    <col min="23" max="23" width="9" style="1"/>
    <col min="24" max="24" width="11.3984375" style="1" customWidth="1"/>
    <col min="25" max="16384" width="9" style="1"/>
  </cols>
  <sheetData>
    <row r="1" spans="1:18" ht="30.6" customHeight="1" x14ac:dyDescent="0.3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  <c r="R1" s="64"/>
    </row>
    <row r="2" spans="1:18" ht="47.25" x14ac:dyDescent="0.3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6" t="s">
        <v>8</v>
      </c>
      <c r="I2" s="14" t="s">
        <v>9</v>
      </c>
      <c r="J2" s="15" t="s">
        <v>10</v>
      </c>
      <c r="K2" s="15" t="s">
        <v>11</v>
      </c>
      <c r="L2" s="15" t="s">
        <v>12</v>
      </c>
      <c r="M2" s="15"/>
      <c r="N2" s="16" t="s">
        <v>13</v>
      </c>
      <c r="O2" s="15" t="s">
        <v>14</v>
      </c>
      <c r="P2" s="15" t="s">
        <v>15</v>
      </c>
      <c r="Q2" s="37" t="s">
        <v>16</v>
      </c>
      <c r="R2" s="16" t="s">
        <v>17</v>
      </c>
    </row>
    <row r="3" spans="1:18" ht="15.75" x14ac:dyDescent="0.3">
      <c r="A3" s="17">
        <v>1</v>
      </c>
      <c r="B3" s="17" t="s">
        <v>18</v>
      </c>
      <c r="C3" s="17" t="s">
        <v>19</v>
      </c>
      <c r="D3" s="17" t="s">
        <v>20</v>
      </c>
      <c r="E3" s="17" t="s">
        <v>21</v>
      </c>
      <c r="F3" s="17" t="s">
        <v>22</v>
      </c>
      <c r="G3" s="18">
        <v>45788</v>
      </c>
      <c r="H3" s="19" t="str">
        <f>VLOOKUP(F3,'[1]表1.校区竞赛认定目录（2025年）'!B:C,2,0)</f>
        <v>二类</v>
      </c>
      <c r="I3" s="17" t="s">
        <v>23</v>
      </c>
      <c r="J3" s="17" t="s">
        <v>24</v>
      </c>
      <c r="K3" s="17" t="s">
        <v>25</v>
      </c>
      <c r="L3" s="17" t="str">
        <f t="shared" ref="L3:L7" si="0">_xlfn.IFS(K3="是","（含特）",K3="否","（不含特）")</f>
        <v>（不含特）</v>
      </c>
      <c r="M3" s="17" t="str">
        <f t="shared" ref="M3:M7" si="1">H3&amp;I3&amp;J3&amp;L3</f>
        <v>二类国家级三等奖（不含特）</v>
      </c>
      <c r="N3" s="19" t="e">
        <f>VLOOKUP(M3,'[1]表2.获奖金额及对应奖项'!A:D,4,0)</f>
        <v>#N/A</v>
      </c>
      <c r="O3" s="17" t="s">
        <v>26</v>
      </c>
      <c r="P3" s="32">
        <v>0.2</v>
      </c>
      <c r="Q3" s="38" t="e">
        <f t="shared" ref="Q3:Q7" si="2">N3*P3</f>
        <v>#N/A</v>
      </c>
      <c r="R3" s="19" t="s">
        <v>25</v>
      </c>
    </row>
    <row r="4" spans="1:18" ht="15.75" x14ac:dyDescent="0.3">
      <c r="A4" s="17">
        <v>2</v>
      </c>
      <c r="B4" s="17" t="s">
        <v>27</v>
      </c>
      <c r="C4" s="17">
        <v>2022016869</v>
      </c>
      <c r="D4" s="17" t="s">
        <v>20</v>
      </c>
      <c r="E4" s="17" t="s">
        <v>21</v>
      </c>
      <c r="F4" s="17" t="s">
        <v>22</v>
      </c>
      <c r="G4" s="18">
        <v>45788</v>
      </c>
      <c r="H4" s="19" t="str">
        <f>VLOOKUP(F4,'[1]表1.校区竞赛认定目录（2025年）'!B:C,2,0)</f>
        <v>二类</v>
      </c>
      <c r="I4" s="17" t="s">
        <v>23</v>
      </c>
      <c r="J4" s="17" t="s">
        <v>24</v>
      </c>
      <c r="K4" s="17" t="s">
        <v>25</v>
      </c>
      <c r="L4" s="17" t="str">
        <f t="shared" si="0"/>
        <v>（不含特）</v>
      </c>
      <c r="M4" s="17" t="str">
        <f t="shared" si="1"/>
        <v>二类国家级三等奖（不含特）</v>
      </c>
      <c r="N4" s="19" t="e">
        <f>VLOOKUP(M4,'[1]表2.获奖金额及对应奖项'!A:D,4,0)</f>
        <v>#N/A</v>
      </c>
      <c r="O4" s="17" t="s">
        <v>26</v>
      </c>
      <c r="P4" s="32">
        <v>0.2</v>
      </c>
      <c r="Q4" s="38" t="e">
        <f t="shared" si="2"/>
        <v>#N/A</v>
      </c>
      <c r="R4" s="19" t="s">
        <v>25</v>
      </c>
    </row>
    <row r="5" spans="1:18" ht="15.75" x14ac:dyDescent="0.3">
      <c r="A5" s="17">
        <v>3</v>
      </c>
      <c r="B5" s="17" t="s">
        <v>28</v>
      </c>
      <c r="C5" s="17">
        <v>2023016975</v>
      </c>
      <c r="D5" s="17" t="s">
        <v>20</v>
      </c>
      <c r="E5" s="17" t="s">
        <v>21</v>
      </c>
      <c r="F5" s="17" t="s">
        <v>22</v>
      </c>
      <c r="G5" s="18">
        <v>45788</v>
      </c>
      <c r="H5" s="19" t="str">
        <f>VLOOKUP(F5,'[1]表1.校区竞赛认定目录（2025年）'!B:C,2,0)</f>
        <v>二类</v>
      </c>
      <c r="I5" s="17" t="s">
        <v>23</v>
      </c>
      <c r="J5" s="17" t="s">
        <v>24</v>
      </c>
      <c r="K5" s="17" t="s">
        <v>25</v>
      </c>
      <c r="L5" s="17" t="str">
        <f t="shared" si="0"/>
        <v>（不含特）</v>
      </c>
      <c r="M5" s="17" t="str">
        <f t="shared" si="1"/>
        <v>二类国家级三等奖（不含特）</v>
      </c>
      <c r="N5" s="19" t="e">
        <f>VLOOKUP(M5,'[1]表2.获奖金额及对应奖项'!A:D,4,0)</f>
        <v>#N/A</v>
      </c>
      <c r="O5" s="17" t="s">
        <v>26</v>
      </c>
      <c r="P5" s="32">
        <v>0.2</v>
      </c>
      <c r="Q5" s="38" t="e">
        <f t="shared" si="2"/>
        <v>#N/A</v>
      </c>
      <c r="R5" s="19" t="s">
        <v>25</v>
      </c>
    </row>
    <row r="6" spans="1:18" ht="15.75" x14ac:dyDescent="0.3">
      <c r="A6" s="17">
        <v>4</v>
      </c>
      <c r="B6" s="17" t="s">
        <v>29</v>
      </c>
      <c r="C6" s="17">
        <v>2022016939</v>
      </c>
      <c r="D6" s="17" t="s">
        <v>20</v>
      </c>
      <c r="E6" s="17" t="s">
        <v>21</v>
      </c>
      <c r="F6" s="17" t="s">
        <v>22</v>
      </c>
      <c r="G6" s="18">
        <v>45788</v>
      </c>
      <c r="H6" s="19" t="str">
        <f>VLOOKUP(F6,'[1]表1.校区竞赛认定目录（2025年）'!B:C,2,0)</f>
        <v>二类</v>
      </c>
      <c r="I6" s="17" t="s">
        <v>23</v>
      </c>
      <c r="J6" s="17" t="s">
        <v>24</v>
      </c>
      <c r="K6" s="17" t="s">
        <v>25</v>
      </c>
      <c r="L6" s="17" t="str">
        <f t="shared" si="0"/>
        <v>（不含特）</v>
      </c>
      <c r="M6" s="17" t="str">
        <f t="shared" si="1"/>
        <v>二类国家级三等奖（不含特）</v>
      </c>
      <c r="N6" s="19" t="e">
        <f>VLOOKUP(M6,'[1]表2.获奖金额及对应奖项'!A:D,4,0)</f>
        <v>#N/A</v>
      </c>
      <c r="O6" s="17" t="s">
        <v>26</v>
      </c>
      <c r="P6" s="32">
        <v>0.2</v>
      </c>
      <c r="Q6" s="38" t="e">
        <f t="shared" si="2"/>
        <v>#N/A</v>
      </c>
      <c r="R6" s="19" t="s">
        <v>25</v>
      </c>
    </row>
    <row r="7" spans="1:18" ht="15.75" x14ac:dyDescent="0.3">
      <c r="A7" s="17">
        <v>5</v>
      </c>
      <c r="B7" s="17" t="s">
        <v>30</v>
      </c>
      <c r="C7" s="17">
        <v>2024017109</v>
      </c>
      <c r="D7" s="17" t="s">
        <v>31</v>
      </c>
      <c r="E7" s="17" t="s">
        <v>21</v>
      </c>
      <c r="F7" s="17" t="s">
        <v>22</v>
      </c>
      <c r="G7" s="18">
        <v>45788</v>
      </c>
      <c r="H7" s="19" t="str">
        <f>VLOOKUP(F7,'[1]表1.校区竞赛认定目录（2025年）'!B:C,2,0)</f>
        <v>二类</v>
      </c>
      <c r="I7" s="17" t="s">
        <v>23</v>
      </c>
      <c r="J7" s="17" t="s">
        <v>24</v>
      </c>
      <c r="K7" s="17" t="s">
        <v>25</v>
      </c>
      <c r="L7" s="17" t="str">
        <f t="shared" si="0"/>
        <v>（不含特）</v>
      </c>
      <c r="M7" s="17" t="str">
        <f t="shared" si="1"/>
        <v>二类国家级三等奖（不含特）</v>
      </c>
      <c r="N7" s="19" t="e">
        <f>VLOOKUP(M7,'[1]表2.获奖金额及对应奖项'!A:D,4,0)</f>
        <v>#N/A</v>
      </c>
      <c r="O7" s="17" t="s">
        <v>26</v>
      </c>
      <c r="P7" s="32">
        <v>0.2</v>
      </c>
      <c r="Q7" s="38" t="e">
        <f t="shared" si="2"/>
        <v>#N/A</v>
      </c>
      <c r="R7" s="19" t="s">
        <v>25</v>
      </c>
    </row>
    <row r="8" spans="1:18" ht="15.75" x14ac:dyDescent="0.3">
      <c r="A8" s="17">
        <v>6</v>
      </c>
      <c r="B8" s="17" t="s">
        <v>32</v>
      </c>
      <c r="C8" s="20" t="s">
        <v>33</v>
      </c>
      <c r="D8" s="17" t="s">
        <v>20</v>
      </c>
      <c r="E8" s="17" t="s">
        <v>21</v>
      </c>
      <c r="F8" s="17" t="s">
        <v>34</v>
      </c>
      <c r="G8" s="17" t="s">
        <v>35</v>
      </c>
      <c r="H8" s="19" t="s">
        <v>36</v>
      </c>
      <c r="I8" s="17" t="s">
        <v>23</v>
      </c>
      <c r="J8" s="17" t="s">
        <v>37</v>
      </c>
      <c r="K8" s="17" t="s">
        <v>25</v>
      </c>
      <c r="L8" s="17" t="s">
        <v>38</v>
      </c>
      <c r="M8" s="17" t="s">
        <v>39</v>
      </c>
      <c r="N8" s="19">
        <v>2000</v>
      </c>
      <c r="O8" s="17" t="s">
        <v>40</v>
      </c>
      <c r="P8" s="32">
        <v>1</v>
      </c>
      <c r="Q8" s="38">
        <v>2000</v>
      </c>
      <c r="R8" s="19" t="s">
        <v>25</v>
      </c>
    </row>
    <row r="9" spans="1:18" ht="15.75" x14ac:dyDescent="0.3">
      <c r="A9" s="17">
        <v>7</v>
      </c>
      <c r="B9" s="17" t="s">
        <v>41</v>
      </c>
      <c r="C9" s="20" t="s">
        <v>42</v>
      </c>
      <c r="D9" s="17" t="s">
        <v>20</v>
      </c>
      <c r="E9" s="17" t="s">
        <v>21</v>
      </c>
      <c r="F9" s="17" t="s">
        <v>43</v>
      </c>
      <c r="G9" s="18">
        <v>45821</v>
      </c>
      <c r="H9" s="19" t="s">
        <v>36</v>
      </c>
      <c r="I9" s="17" t="s">
        <v>23</v>
      </c>
      <c r="J9" s="17" t="s">
        <v>24</v>
      </c>
      <c r="K9" s="17" t="s">
        <v>25</v>
      </c>
      <c r="L9" s="17" t="s">
        <v>38</v>
      </c>
      <c r="M9" s="17" t="s">
        <v>44</v>
      </c>
      <c r="N9" s="19">
        <v>1500</v>
      </c>
      <c r="O9" s="17" t="s">
        <v>26</v>
      </c>
      <c r="P9" s="32">
        <v>1</v>
      </c>
      <c r="Q9" s="38">
        <v>1500</v>
      </c>
      <c r="R9" s="19" t="s">
        <v>25</v>
      </c>
    </row>
    <row r="10" spans="1:18" ht="15.75" x14ac:dyDescent="0.3">
      <c r="A10" s="17">
        <v>8</v>
      </c>
      <c r="B10" s="17" t="s">
        <v>45</v>
      </c>
      <c r="C10" s="20" t="s">
        <v>46</v>
      </c>
      <c r="D10" s="17" t="s">
        <v>20</v>
      </c>
      <c r="E10" s="17" t="s">
        <v>21</v>
      </c>
      <c r="F10" s="17" t="s">
        <v>43</v>
      </c>
      <c r="G10" s="18">
        <v>45821</v>
      </c>
      <c r="H10" s="19" t="s">
        <v>36</v>
      </c>
      <c r="I10" s="17" t="s">
        <v>23</v>
      </c>
      <c r="J10" s="17" t="s">
        <v>47</v>
      </c>
      <c r="K10" s="17" t="s">
        <v>25</v>
      </c>
      <c r="L10" s="17" t="s">
        <v>38</v>
      </c>
      <c r="M10" s="17" t="s">
        <v>48</v>
      </c>
      <c r="N10" s="19">
        <v>3000</v>
      </c>
      <c r="O10" s="17" t="s">
        <v>26</v>
      </c>
      <c r="P10" s="32">
        <v>1</v>
      </c>
      <c r="Q10" s="38">
        <v>3000</v>
      </c>
      <c r="R10" s="19" t="s">
        <v>25</v>
      </c>
    </row>
    <row r="11" spans="1:18" ht="15.75" x14ac:dyDescent="0.3">
      <c r="A11" s="17">
        <v>9</v>
      </c>
      <c r="B11" s="17" t="s">
        <v>49</v>
      </c>
      <c r="C11" s="20" t="s">
        <v>50</v>
      </c>
      <c r="D11" s="17" t="s">
        <v>20</v>
      </c>
      <c r="E11" s="17" t="s">
        <v>21</v>
      </c>
      <c r="F11" s="17" t="s">
        <v>22</v>
      </c>
      <c r="G11" s="18">
        <v>45856</v>
      </c>
      <c r="H11" s="19" t="str">
        <f>VLOOKUP(F11,'[2]表1.校区竞赛认定目录（2025年）'!B:C,2,0)</f>
        <v>二类</v>
      </c>
      <c r="I11" s="17" t="s">
        <v>23</v>
      </c>
      <c r="J11" s="17" t="s">
        <v>47</v>
      </c>
      <c r="K11" s="17" t="s">
        <v>25</v>
      </c>
      <c r="L11" s="17" t="str">
        <f>_xlfn.IFS(K11="是","（含特）",K11="否","（不含特）")</f>
        <v>（不含特）</v>
      </c>
      <c r="M11" s="17" t="str">
        <f>H11&amp;I11&amp;J11&amp;L11</f>
        <v>二类国家级一等奖（不含特）</v>
      </c>
      <c r="N11" s="19">
        <f>VLOOKUP(M11,'[2]表2.获奖金额及对应奖项'!A:D,4,0)</f>
        <v>3000</v>
      </c>
      <c r="O11" s="17" t="s">
        <v>26</v>
      </c>
      <c r="P11" s="32">
        <v>1</v>
      </c>
      <c r="Q11" s="38">
        <f>N11*P11</f>
        <v>3000</v>
      </c>
      <c r="R11" s="19" t="s">
        <v>25</v>
      </c>
    </row>
    <row r="12" spans="1:18" ht="15.75" x14ac:dyDescent="0.3">
      <c r="A12" s="17">
        <v>10</v>
      </c>
      <c r="B12" s="17" t="s">
        <v>51</v>
      </c>
      <c r="C12" s="20" t="s">
        <v>52</v>
      </c>
      <c r="D12" s="17" t="s">
        <v>20</v>
      </c>
      <c r="E12" s="17" t="s">
        <v>21</v>
      </c>
      <c r="F12" s="17" t="s">
        <v>53</v>
      </c>
      <c r="G12" s="18">
        <v>45795</v>
      </c>
      <c r="H12" s="19" t="s">
        <v>36</v>
      </c>
      <c r="I12" s="17" t="s">
        <v>23</v>
      </c>
      <c r="J12" s="17" t="s">
        <v>37</v>
      </c>
      <c r="K12" s="17" t="s">
        <v>25</v>
      </c>
      <c r="L12" s="17" t="s">
        <v>38</v>
      </c>
      <c r="M12" s="17" t="s">
        <v>39</v>
      </c>
      <c r="N12" s="19">
        <v>2000</v>
      </c>
      <c r="O12" s="17" t="s">
        <v>26</v>
      </c>
      <c r="P12" s="32">
        <v>1</v>
      </c>
      <c r="Q12" s="38">
        <v>2000</v>
      </c>
      <c r="R12" s="19" t="s">
        <v>25</v>
      </c>
    </row>
    <row r="13" spans="1:18" ht="15.75" x14ac:dyDescent="0.3">
      <c r="A13" s="17">
        <v>11</v>
      </c>
      <c r="B13" s="17" t="s">
        <v>54</v>
      </c>
      <c r="C13" s="17">
        <v>2022016382</v>
      </c>
      <c r="D13" s="17" t="s">
        <v>20</v>
      </c>
      <c r="E13" s="17" t="s">
        <v>21</v>
      </c>
      <c r="F13" s="17" t="s">
        <v>55</v>
      </c>
      <c r="G13" s="21">
        <v>45803</v>
      </c>
      <c r="H13" s="22" t="s">
        <v>36</v>
      </c>
      <c r="I13" s="17" t="s">
        <v>23</v>
      </c>
      <c r="J13" s="17" t="s">
        <v>24</v>
      </c>
      <c r="K13" s="17" t="s">
        <v>25</v>
      </c>
      <c r="N13" s="22">
        <v>1500</v>
      </c>
      <c r="O13" s="17" t="s">
        <v>26</v>
      </c>
      <c r="P13" s="32">
        <v>0.6</v>
      </c>
      <c r="Q13" s="39">
        <v>900</v>
      </c>
      <c r="R13" s="19" t="s">
        <v>25</v>
      </c>
    </row>
    <row r="14" spans="1:18" ht="15.75" x14ac:dyDescent="0.3">
      <c r="A14" s="17">
        <v>12</v>
      </c>
      <c r="B14" s="17" t="s">
        <v>56</v>
      </c>
      <c r="C14" s="17">
        <v>2022016913</v>
      </c>
      <c r="D14" s="17" t="s">
        <v>20</v>
      </c>
      <c r="E14" s="17" t="s">
        <v>21</v>
      </c>
      <c r="F14" s="17" t="s">
        <v>55</v>
      </c>
      <c r="G14" s="21">
        <v>45803</v>
      </c>
      <c r="H14" s="22" t="s">
        <v>36</v>
      </c>
      <c r="I14" s="17" t="s">
        <v>23</v>
      </c>
      <c r="J14" s="17" t="s">
        <v>24</v>
      </c>
      <c r="K14" s="17" t="s">
        <v>25</v>
      </c>
      <c r="N14" s="22">
        <v>1000</v>
      </c>
      <c r="O14" s="17" t="s">
        <v>26</v>
      </c>
      <c r="P14" s="32">
        <v>0.1</v>
      </c>
      <c r="Q14" s="39">
        <v>100</v>
      </c>
      <c r="R14" s="19" t="s">
        <v>25</v>
      </c>
    </row>
    <row r="15" spans="1:18" s="2" customFormat="1" ht="15.75" x14ac:dyDescent="0.3">
      <c r="A15" s="17">
        <v>13</v>
      </c>
      <c r="B15" s="17" t="s">
        <v>57</v>
      </c>
      <c r="C15" s="20" t="s">
        <v>58</v>
      </c>
      <c r="D15" s="17" t="s">
        <v>20</v>
      </c>
      <c r="E15" s="17" t="s">
        <v>21</v>
      </c>
      <c r="F15" s="17" t="s">
        <v>55</v>
      </c>
      <c r="G15" s="18">
        <v>45777</v>
      </c>
      <c r="H15" s="19" t="str">
        <f>VLOOKUP(F15,'[2]表1.校区竞赛认定目录（2025年）'!B:C,2,0)</f>
        <v>二类</v>
      </c>
      <c r="I15" s="17" t="s">
        <v>59</v>
      </c>
      <c r="J15" s="17" t="s">
        <v>47</v>
      </c>
      <c r="K15" s="17" t="s">
        <v>25</v>
      </c>
      <c r="L15" s="17" t="str">
        <f t="shared" ref="L15:L19" si="3">_xlfn.IFS(K15="是","（含特）",K15="否","（不含特）")</f>
        <v>（不含特）</v>
      </c>
      <c r="M15" s="17" t="str">
        <f t="shared" ref="M15:M19" si="4">H15&amp;I15&amp;J15&amp;L15</f>
        <v>二类省部级一等奖（不含特）</v>
      </c>
      <c r="N15" s="19">
        <f>VLOOKUP(M15,'[2]表2.获奖金额及对应奖项'!A:D,4,0)</f>
        <v>1000</v>
      </c>
      <c r="O15" s="17" t="s">
        <v>26</v>
      </c>
      <c r="P15" s="32">
        <v>1</v>
      </c>
      <c r="Q15" s="38">
        <f t="shared" ref="Q15:Q19" si="5">N15*P15</f>
        <v>1000</v>
      </c>
      <c r="R15" s="19" t="s">
        <v>25</v>
      </c>
    </row>
    <row r="16" spans="1:18" ht="15.75" x14ac:dyDescent="0.3">
      <c r="A16" s="17">
        <v>14</v>
      </c>
      <c r="B16" s="17" t="s">
        <v>60</v>
      </c>
      <c r="C16" s="17">
        <v>2023016900</v>
      </c>
      <c r="D16" s="17" t="s">
        <v>20</v>
      </c>
      <c r="E16" s="17" t="s">
        <v>21</v>
      </c>
      <c r="F16" s="17" t="s">
        <v>61</v>
      </c>
      <c r="G16" s="18">
        <v>45803</v>
      </c>
      <c r="H16" s="22" t="s">
        <v>36</v>
      </c>
      <c r="I16" s="17" t="s">
        <v>23</v>
      </c>
      <c r="J16" s="17" t="s">
        <v>62</v>
      </c>
      <c r="K16" s="17" t="s">
        <v>63</v>
      </c>
      <c r="L16" s="22">
        <v>3000</v>
      </c>
      <c r="N16" s="22">
        <v>3000</v>
      </c>
      <c r="O16" s="17" t="s">
        <v>26</v>
      </c>
      <c r="P16" s="32">
        <v>0.25</v>
      </c>
      <c r="Q16" s="39">
        <v>750</v>
      </c>
      <c r="R16" s="19" t="s">
        <v>25</v>
      </c>
    </row>
    <row r="17" spans="1:18" ht="15.75" x14ac:dyDescent="0.3">
      <c r="A17" s="17">
        <v>15</v>
      </c>
      <c r="B17" s="17" t="s">
        <v>64</v>
      </c>
      <c r="C17" s="20" t="s">
        <v>65</v>
      </c>
      <c r="D17" s="17" t="s">
        <v>20</v>
      </c>
      <c r="E17" s="17" t="s">
        <v>21</v>
      </c>
      <c r="F17" s="17" t="s">
        <v>66</v>
      </c>
      <c r="G17" s="18">
        <v>45566</v>
      </c>
      <c r="H17" s="19" t="str">
        <f>VLOOKUP(F17,'[2]表1.校区竞赛认定目录（2025年）'!B:C,2,0)</f>
        <v>一类</v>
      </c>
      <c r="I17" s="17" t="s">
        <v>23</v>
      </c>
      <c r="J17" s="17" t="s">
        <v>24</v>
      </c>
      <c r="K17" s="17" t="s">
        <v>25</v>
      </c>
      <c r="L17" s="17" t="str">
        <f t="shared" si="3"/>
        <v>（不含特）</v>
      </c>
      <c r="M17" s="17" t="str">
        <f t="shared" si="4"/>
        <v>一类国家级三等奖（不含特）</v>
      </c>
      <c r="N17" s="19">
        <f>VLOOKUP(M17,'[2]表2.获奖金额及对应奖项'!A:D,4,0)</f>
        <v>2000</v>
      </c>
      <c r="O17" s="17" t="s">
        <v>26</v>
      </c>
      <c r="P17" s="32">
        <v>0.30940000000000001</v>
      </c>
      <c r="Q17" s="38">
        <f t="shared" si="5"/>
        <v>618.80000000000007</v>
      </c>
      <c r="R17" s="19" t="s">
        <v>25</v>
      </c>
    </row>
    <row r="18" spans="1:18" ht="15.75" x14ac:dyDescent="0.3">
      <c r="A18" s="17">
        <v>16</v>
      </c>
      <c r="B18" s="17" t="s">
        <v>67</v>
      </c>
      <c r="C18" s="17">
        <v>2022016697</v>
      </c>
      <c r="D18" s="17" t="s">
        <v>20</v>
      </c>
      <c r="E18" s="17" t="s">
        <v>21</v>
      </c>
      <c r="F18" s="17" t="s">
        <v>53</v>
      </c>
      <c r="G18" s="18">
        <v>45795</v>
      </c>
      <c r="H18" s="22" t="s">
        <v>36</v>
      </c>
      <c r="I18" s="17" t="s">
        <v>23</v>
      </c>
      <c r="J18" s="17" t="s">
        <v>37</v>
      </c>
      <c r="K18" s="17" t="s">
        <v>25</v>
      </c>
      <c r="L18" s="22">
        <v>2000</v>
      </c>
      <c r="N18" s="22">
        <v>2000</v>
      </c>
      <c r="O18" s="17" t="s">
        <v>26</v>
      </c>
      <c r="P18" s="32">
        <v>0.99</v>
      </c>
      <c r="Q18" s="39">
        <v>1980</v>
      </c>
      <c r="R18" s="19" t="s">
        <v>25</v>
      </c>
    </row>
    <row r="19" spans="1:18" ht="15.75" x14ac:dyDescent="0.3">
      <c r="A19" s="17">
        <v>17</v>
      </c>
      <c r="B19" s="17" t="s">
        <v>68</v>
      </c>
      <c r="C19" s="20" t="s">
        <v>69</v>
      </c>
      <c r="D19" s="17" t="s">
        <v>20</v>
      </c>
      <c r="E19" s="17" t="s">
        <v>21</v>
      </c>
      <c r="F19" s="17" t="s">
        <v>22</v>
      </c>
      <c r="G19" s="23">
        <v>45788</v>
      </c>
      <c r="H19" s="19" t="str">
        <f>VLOOKUP(F19,'[2]表1.校区竞赛认定目录（2025年）'!B:C,2,0)</f>
        <v>二类</v>
      </c>
      <c r="I19" s="17" t="s">
        <v>23</v>
      </c>
      <c r="J19" s="17" t="s">
        <v>47</v>
      </c>
      <c r="K19" s="17" t="s">
        <v>25</v>
      </c>
      <c r="L19" s="17" t="str">
        <f t="shared" si="3"/>
        <v>（不含特）</v>
      </c>
      <c r="M19" s="17" t="str">
        <f t="shared" si="4"/>
        <v>二类国家级一等奖（不含特）</v>
      </c>
      <c r="N19" s="19">
        <f>VLOOKUP(M19,'[2]表2.获奖金额及对应奖项'!A:D,4,0)</f>
        <v>3000</v>
      </c>
      <c r="O19" s="17" t="s">
        <v>26</v>
      </c>
      <c r="P19" s="32">
        <v>0.25</v>
      </c>
      <c r="Q19" s="38">
        <f t="shared" si="5"/>
        <v>750</v>
      </c>
      <c r="R19" s="19" t="s">
        <v>25</v>
      </c>
    </row>
    <row r="20" spans="1:18" ht="15.75" x14ac:dyDescent="0.3">
      <c r="A20" s="17">
        <v>18</v>
      </c>
      <c r="B20" s="17" t="s">
        <v>70</v>
      </c>
      <c r="C20" s="17">
        <v>2022016890</v>
      </c>
      <c r="D20" s="17" t="s">
        <v>20</v>
      </c>
      <c r="E20" s="17" t="s">
        <v>21</v>
      </c>
      <c r="F20" s="17" t="s">
        <v>71</v>
      </c>
      <c r="G20" s="23">
        <v>45627</v>
      </c>
      <c r="H20" s="22" t="s">
        <v>36</v>
      </c>
      <c r="I20" s="17" t="s">
        <v>59</v>
      </c>
      <c r="J20" s="17" t="s">
        <v>37</v>
      </c>
      <c r="K20" s="17" t="s">
        <v>25</v>
      </c>
      <c r="L20" s="22">
        <v>800</v>
      </c>
      <c r="N20" s="22">
        <v>800</v>
      </c>
      <c r="O20" s="17" t="s">
        <v>40</v>
      </c>
      <c r="P20" s="32">
        <v>1</v>
      </c>
      <c r="Q20" s="39">
        <v>800</v>
      </c>
      <c r="R20" s="19" t="s">
        <v>25</v>
      </c>
    </row>
    <row r="21" spans="1:18" ht="14.25" customHeight="1" x14ac:dyDescent="0.3">
      <c r="A21" s="17">
        <v>19</v>
      </c>
      <c r="B21" s="17" t="s">
        <v>72</v>
      </c>
      <c r="C21" s="20" t="s">
        <v>73</v>
      </c>
      <c r="D21" s="17" t="s">
        <v>20</v>
      </c>
      <c r="E21" s="17" t="s">
        <v>21</v>
      </c>
      <c r="F21" s="17" t="s">
        <v>66</v>
      </c>
      <c r="G21" s="18">
        <v>45890</v>
      </c>
      <c r="H21" s="19" t="str">
        <f>VLOOKUP(F21,'[2]表1.校区竞赛认定目录（2025年）'!B:C,2,0)</f>
        <v>一类</v>
      </c>
      <c r="I21" s="17" t="s">
        <v>59</v>
      </c>
      <c r="J21" s="17" t="s">
        <v>37</v>
      </c>
      <c r="K21" s="17" t="s">
        <v>25</v>
      </c>
      <c r="L21" s="17" t="str">
        <f t="shared" ref="L21:L28" si="6">_xlfn.IFS(K21="是","（含特）",K21="否","（不含特）")</f>
        <v>（不含特）</v>
      </c>
      <c r="M21" s="17" t="str">
        <f t="shared" ref="M21:M28" si="7">H21&amp;I21&amp;J21&amp;L21</f>
        <v>一类省部级二等奖（不含特）</v>
      </c>
      <c r="N21" s="19">
        <f>VLOOKUP(M21,'[2]表2.获奖金额及对应奖项'!A:D,4,0)</f>
        <v>800</v>
      </c>
      <c r="O21" s="17" t="s">
        <v>26</v>
      </c>
      <c r="P21" s="32">
        <v>1</v>
      </c>
      <c r="Q21" s="38">
        <f t="shared" ref="Q21:Q28" si="8">N21*P21</f>
        <v>800</v>
      </c>
      <c r="R21" s="19" t="s">
        <v>25</v>
      </c>
    </row>
    <row r="22" spans="1:18" ht="14.25" customHeight="1" x14ac:dyDescent="0.3">
      <c r="A22" s="17">
        <v>20</v>
      </c>
      <c r="B22" s="24" t="s">
        <v>74</v>
      </c>
      <c r="C22" s="24">
        <v>2023017031</v>
      </c>
      <c r="D22" s="17" t="s">
        <v>20</v>
      </c>
      <c r="E22" s="24" t="s">
        <v>21</v>
      </c>
      <c r="F22" s="24" t="s">
        <v>55</v>
      </c>
      <c r="G22" s="25">
        <v>45777</v>
      </c>
      <c r="H22" s="26" t="s">
        <v>36</v>
      </c>
      <c r="I22" s="24" t="s">
        <v>59</v>
      </c>
      <c r="J22" s="24" t="s">
        <v>47</v>
      </c>
      <c r="K22" s="24" t="s">
        <v>25</v>
      </c>
      <c r="L22" s="26">
        <v>1000</v>
      </c>
      <c r="N22" s="26">
        <v>1000</v>
      </c>
      <c r="O22" s="24" t="s">
        <v>26</v>
      </c>
      <c r="P22" s="33">
        <v>1</v>
      </c>
      <c r="Q22" s="40">
        <v>1000</v>
      </c>
      <c r="R22" s="19" t="s">
        <v>25</v>
      </c>
    </row>
    <row r="23" spans="1:18" ht="14.25" customHeight="1" x14ac:dyDescent="0.3">
      <c r="A23" s="17">
        <v>21</v>
      </c>
      <c r="B23" s="17" t="s">
        <v>75</v>
      </c>
      <c r="C23" s="20" t="s">
        <v>76</v>
      </c>
      <c r="D23" s="17" t="s">
        <v>20</v>
      </c>
      <c r="E23" s="17" t="s">
        <v>21</v>
      </c>
      <c r="F23" s="17" t="s">
        <v>22</v>
      </c>
      <c r="G23" s="18">
        <v>45788</v>
      </c>
      <c r="H23" s="19" t="str">
        <f>VLOOKUP(F23,'[3]表1.校区竞赛认定目录（2025年）'!B:C,2,0)</f>
        <v>二类</v>
      </c>
      <c r="I23" s="17" t="s">
        <v>23</v>
      </c>
      <c r="J23" s="17" t="s">
        <v>47</v>
      </c>
      <c r="K23" s="17" t="s">
        <v>25</v>
      </c>
      <c r="L23" s="17" t="str">
        <f t="shared" si="6"/>
        <v>（不含特）</v>
      </c>
      <c r="M23" s="17" t="str">
        <f t="shared" si="7"/>
        <v>二类国家级一等奖（不含特）</v>
      </c>
      <c r="N23" s="19">
        <f>VLOOKUP(M23,'[3]表2.获奖金额及对应奖项'!A:D,4,0)</f>
        <v>3000</v>
      </c>
      <c r="O23" s="17" t="s">
        <v>26</v>
      </c>
      <c r="P23" s="32">
        <v>0.75</v>
      </c>
      <c r="Q23" s="38">
        <f t="shared" si="8"/>
        <v>2250</v>
      </c>
      <c r="R23" s="19" t="s">
        <v>25</v>
      </c>
    </row>
    <row r="24" spans="1:18" ht="15.75" x14ac:dyDescent="0.3">
      <c r="A24" s="17">
        <v>22</v>
      </c>
      <c r="B24" s="17" t="s">
        <v>77</v>
      </c>
      <c r="C24" s="20" t="s">
        <v>78</v>
      </c>
      <c r="D24" s="17" t="s">
        <v>20</v>
      </c>
      <c r="E24" s="17" t="s">
        <v>21</v>
      </c>
      <c r="F24" s="17" t="s">
        <v>22</v>
      </c>
      <c r="G24" s="18">
        <v>45851</v>
      </c>
      <c r="H24" s="19" t="str">
        <f>VLOOKUP(F24,'[3]表1.校区竞赛认定目录（2025年）'!B:C,2,0)</f>
        <v>二类</v>
      </c>
      <c r="I24" s="17" t="s">
        <v>23</v>
      </c>
      <c r="J24" s="17" t="s">
        <v>37</v>
      </c>
      <c r="K24" s="17" t="s">
        <v>25</v>
      </c>
      <c r="L24" s="17" t="str">
        <f t="shared" si="6"/>
        <v>（不含特）</v>
      </c>
      <c r="M24" s="17" t="str">
        <f t="shared" si="7"/>
        <v>二类国家级二等奖（不含特）</v>
      </c>
      <c r="N24" s="19">
        <f>VLOOKUP(M24,'[3]表2.获奖金额及对应奖项'!A:D,4,0)</f>
        <v>2000</v>
      </c>
      <c r="O24" s="17" t="s">
        <v>26</v>
      </c>
      <c r="P24" s="32">
        <v>1</v>
      </c>
      <c r="Q24" s="38">
        <f t="shared" si="8"/>
        <v>2000</v>
      </c>
      <c r="R24" s="19" t="s">
        <v>25</v>
      </c>
    </row>
    <row r="25" spans="1:18" ht="15.75" x14ac:dyDescent="0.3">
      <c r="A25" s="17">
        <v>23</v>
      </c>
      <c r="B25" s="17" t="s">
        <v>79</v>
      </c>
      <c r="C25" s="20" t="s">
        <v>80</v>
      </c>
      <c r="D25" s="17" t="s">
        <v>20</v>
      </c>
      <c r="E25" s="17" t="s">
        <v>21</v>
      </c>
      <c r="F25" s="17" t="s">
        <v>81</v>
      </c>
      <c r="G25" s="23">
        <v>45870</v>
      </c>
      <c r="H25" s="19" t="str">
        <f>VLOOKUP(F25,'[3]表1.校区竞赛认定目录（2025年）'!B:C,2,0)</f>
        <v>二类</v>
      </c>
      <c r="I25" s="17" t="s">
        <v>23</v>
      </c>
      <c r="J25" s="17" t="s">
        <v>24</v>
      </c>
      <c r="K25" s="17" t="s">
        <v>25</v>
      </c>
      <c r="L25" s="17" t="str">
        <f t="shared" si="6"/>
        <v>（不含特）</v>
      </c>
      <c r="M25" s="17" t="str">
        <f t="shared" si="7"/>
        <v>二类国家级三等奖（不含特）</v>
      </c>
      <c r="N25" s="19">
        <f>VLOOKUP(M25,'[3]表2.获奖金额及对应奖项'!A:D,4,0)</f>
        <v>1500</v>
      </c>
      <c r="O25" s="17" t="s">
        <v>40</v>
      </c>
      <c r="P25" s="32">
        <v>1</v>
      </c>
      <c r="Q25" s="38">
        <f t="shared" si="8"/>
        <v>1500</v>
      </c>
      <c r="R25" s="19" t="s">
        <v>25</v>
      </c>
    </row>
    <row r="26" spans="1:18" ht="15.75" x14ac:dyDescent="0.3">
      <c r="A26" s="17">
        <v>24</v>
      </c>
      <c r="B26" s="17" t="s">
        <v>82</v>
      </c>
      <c r="C26" s="20" t="s">
        <v>83</v>
      </c>
      <c r="D26" s="17" t="s">
        <v>20</v>
      </c>
      <c r="E26" s="17" t="s">
        <v>21</v>
      </c>
      <c r="F26" s="17" t="s">
        <v>61</v>
      </c>
      <c r="G26" s="23">
        <v>45778</v>
      </c>
      <c r="H26" s="19" t="str">
        <f>VLOOKUP(F26,'[3]表1.校区竞赛认定目录（2025年）'!B:C,2,0)</f>
        <v>二类</v>
      </c>
      <c r="I26" s="17" t="s">
        <v>59</v>
      </c>
      <c r="J26" s="17" t="s">
        <v>47</v>
      </c>
      <c r="K26" s="17" t="s">
        <v>63</v>
      </c>
      <c r="L26" s="17" t="str">
        <f t="shared" si="6"/>
        <v>（含特）</v>
      </c>
      <c r="M26" s="17" t="str">
        <f t="shared" si="7"/>
        <v>二类省部级一等奖（含特）</v>
      </c>
      <c r="N26" s="19">
        <f>VLOOKUP(M26,'[3]表2.获奖金额及对应奖项'!A:D,4,0)</f>
        <v>800</v>
      </c>
      <c r="O26" s="17" t="s">
        <v>26</v>
      </c>
      <c r="P26" s="32">
        <v>1</v>
      </c>
      <c r="Q26" s="38">
        <f t="shared" si="8"/>
        <v>800</v>
      </c>
      <c r="R26" s="19" t="s">
        <v>25</v>
      </c>
    </row>
    <row r="27" spans="1:18" ht="15.75" x14ac:dyDescent="0.3">
      <c r="A27" s="17">
        <v>25</v>
      </c>
      <c r="B27" s="17" t="s">
        <v>84</v>
      </c>
      <c r="C27" s="20" t="s">
        <v>85</v>
      </c>
      <c r="D27" s="17" t="s">
        <v>20</v>
      </c>
      <c r="E27" s="17" t="s">
        <v>21</v>
      </c>
      <c r="F27" s="17" t="s">
        <v>22</v>
      </c>
      <c r="G27" s="18">
        <v>45856</v>
      </c>
      <c r="H27" s="19" t="str">
        <f>VLOOKUP(F27,'[3]表1.校区竞赛认定目录（2025年）'!B:C,2,0)</f>
        <v>二类</v>
      </c>
      <c r="I27" s="17" t="s">
        <v>23</v>
      </c>
      <c r="J27" s="17" t="s">
        <v>37</v>
      </c>
      <c r="K27" s="17" t="s">
        <v>25</v>
      </c>
      <c r="L27" s="17" t="str">
        <f t="shared" si="6"/>
        <v>（不含特）</v>
      </c>
      <c r="M27" s="17" t="str">
        <f t="shared" si="7"/>
        <v>二类国家级二等奖（不含特）</v>
      </c>
      <c r="N27" s="19">
        <f>VLOOKUP(M27,'[3]表2.获奖金额及对应奖项'!A:D,4,0)</f>
        <v>2000</v>
      </c>
      <c r="O27" s="17" t="s">
        <v>26</v>
      </c>
      <c r="P27" s="32">
        <v>1</v>
      </c>
      <c r="Q27" s="38">
        <f t="shared" si="8"/>
        <v>2000</v>
      </c>
      <c r="R27" s="56" t="s">
        <v>403</v>
      </c>
    </row>
    <row r="28" spans="1:18" ht="15.75" x14ac:dyDescent="0.3">
      <c r="A28" s="17">
        <v>26</v>
      </c>
      <c r="B28" s="17" t="s">
        <v>86</v>
      </c>
      <c r="C28" s="20" t="s">
        <v>87</v>
      </c>
      <c r="D28" s="17" t="s">
        <v>20</v>
      </c>
      <c r="E28" s="17" t="s">
        <v>21</v>
      </c>
      <c r="F28" s="17" t="s">
        <v>43</v>
      </c>
      <c r="G28" s="18">
        <v>45849</v>
      </c>
      <c r="H28" s="19" t="str">
        <f>VLOOKUP(F28,'[3]表1.校区竞赛认定目录（2025年）'!B:C,2,0)</f>
        <v>二类</v>
      </c>
      <c r="I28" s="17" t="s">
        <v>23</v>
      </c>
      <c r="J28" s="17" t="s">
        <v>24</v>
      </c>
      <c r="K28" s="17" t="s">
        <v>25</v>
      </c>
      <c r="L28" s="17" t="str">
        <f t="shared" si="6"/>
        <v>（不含特）</v>
      </c>
      <c r="M28" s="17" t="str">
        <f t="shared" si="7"/>
        <v>二类国家级三等奖（不含特）</v>
      </c>
      <c r="N28" s="19">
        <f>VLOOKUP(M28,'[3]表2.获奖金额及对应奖项'!A:D,4,0)</f>
        <v>1500</v>
      </c>
      <c r="O28" s="17" t="s">
        <v>40</v>
      </c>
      <c r="P28" s="32">
        <v>1</v>
      </c>
      <c r="Q28" s="38">
        <f t="shared" si="8"/>
        <v>1500</v>
      </c>
      <c r="R28" s="19" t="s">
        <v>25</v>
      </c>
    </row>
    <row r="29" spans="1:18" ht="15.75" x14ac:dyDescent="0.3">
      <c r="A29" s="17">
        <v>27</v>
      </c>
      <c r="B29" s="17" t="s">
        <v>88</v>
      </c>
      <c r="C29" s="17">
        <v>2022016988</v>
      </c>
      <c r="D29" s="17" t="s">
        <v>20</v>
      </c>
      <c r="E29" s="17" t="s">
        <v>21</v>
      </c>
      <c r="F29" s="17" t="s">
        <v>89</v>
      </c>
      <c r="G29" s="18">
        <v>45612</v>
      </c>
      <c r="H29" s="22" t="s">
        <v>36</v>
      </c>
      <c r="I29" s="17" t="s">
        <v>23</v>
      </c>
      <c r="J29" s="17" t="s">
        <v>24</v>
      </c>
      <c r="K29" s="17" t="s">
        <v>25</v>
      </c>
      <c r="L29" s="22">
        <v>1500</v>
      </c>
      <c r="N29" s="22">
        <v>1500</v>
      </c>
      <c r="O29" s="17" t="s">
        <v>26</v>
      </c>
      <c r="P29" s="32">
        <v>0.2</v>
      </c>
      <c r="Q29" s="39">
        <v>300</v>
      </c>
      <c r="R29" s="19" t="s">
        <v>25</v>
      </c>
    </row>
    <row r="30" spans="1:18" ht="15.75" x14ac:dyDescent="0.3">
      <c r="A30" s="17">
        <v>28</v>
      </c>
      <c r="B30" s="17" t="s">
        <v>90</v>
      </c>
      <c r="C30" s="17">
        <v>2022017000</v>
      </c>
      <c r="D30" s="17" t="s">
        <v>20</v>
      </c>
      <c r="E30" s="17" t="s">
        <v>21</v>
      </c>
      <c r="F30" s="17" t="s">
        <v>89</v>
      </c>
      <c r="G30" s="18">
        <v>45612</v>
      </c>
      <c r="H30" s="22" t="s">
        <v>36</v>
      </c>
      <c r="I30" s="17" t="s">
        <v>23</v>
      </c>
      <c r="J30" s="17" t="s">
        <v>24</v>
      </c>
      <c r="K30" s="17" t="s">
        <v>25</v>
      </c>
      <c r="N30" s="22">
        <v>1500</v>
      </c>
      <c r="O30" s="17" t="s">
        <v>26</v>
      </c>
      <c r="P30" s="32">
        <v>0.8</v>
      </c>
      <c r="Q30" s="39">
        <v>1200</v>
      </c>
      <c r="R30" s="19" t="s">
        <v>25</v>
      </c>
    </row>
    <row r="31" spans="1:18" ht="15.75" x14ac:dyDescent="0.3">
      <c r="A31" s="17">
        <v>29</v>
      </c>
      <c r="B31" s="17" t="s">
        <v>91</v>
      </c>
      <c r="C31" s="20" t="s">
        <v>92</v>
      </c>
      <c r="D31" s="17" t="s">
        <v>20</v>
      </c>
      <c r="E31" s="17" t="s">
        <v>21</v>
      </c>
      <c r="F31" s="17" t="s">
        <v>93</v>
      </c>
      <c r="G31" s="18">
        <v>45825</v>
      </c>
      <c r="H31" s="19" t="str">
        <f>VLOOKUP(F31,'[3]表1.校区竞赛认定目录（2025年）'!B:C,2,0)</f>
        <v>二类</v>
      </c>
      <c r="I31" s="17" t="s">
        <v>59</v>
      </c>
      <c r="J31" s="17" t="s">
        <v>37</v>
      </c>
      <c r="K31" s="17" t="s">
        <v>25</v>
      </c>
      <c r="L31" s="17" t="str">
        <f>_xlfn.IFS(K31="是","（含特）",K31="否","（不含特）")</f>
        <v>（不含特）</v>
      </c>
      <c r="M31" s="17" t="str">
        <f>H31&amp;I31&amp;J31&amp;L31</f>
        <v>二类省部级二等奖（不含特）</v>
      </c>
      <c r="N31" s="19">
        <f>VLOOKUP(M31,'[3]表2.获奖金额及对应奖项'!A:D,4,0)</f>
        <v>800</v>
      </c>
      <c r="O31" s="17" t="s">
        <v>26</v>
      </c>
      <c r="P31" s="32">
        <v>1</v>
      </c>
      <c r="Q31" s="38">
        <f t="shared" ref="Q31:Q33" si="9">N31*P31</f>
        <v>800</v>
      </c>
      <c r="R31" s="19" t="s">
        <v>25</v>
      </c>
    </row>
    <row r="32" spans="1:18" ht="15.75" x14ac:dyDescent="0.3">
      <c r="A32" s="17">
        <v>30</v>
      </c>
      <c r="B32" s="17" t="s">
        <v>94</v>
      </c>
      <c r="C32" s="20" t="s">
        <v>95</v>
      </c>
      <c r="D32" s="17" t="s">
        <v>20</v>
      </c>
      <c r="E32" s="17"/>
      <c r="F32" s="17" t="s">
        <v>89</v>
      </c>
      <c r="G32" s="18">
        <v>45895</v>
      </c>
      <c r="H32" s="19" t="str">
        <f>VLOOKUP(F32,'[3]表1.校区竞赛认定目录（2025年）'!B:C,2,0)</f>
        <v>二类</v>
      </c>
      <c r="I32" s="17" t="s">
        <v>23</v>
      </c>
      <c r="J32" s="17" t="s">
        <v>47</v>
      </c>
      <c r="K32" s="17" t="s">
        <v>25</v>
      </c>
      <c r="L32" s="17" t="str">
        <f>_xlfn.IFS(K32="是","（含特）",K32="否","（不含特）")</f>
        <v>（不含特）</v>
      </c>
      <c r="M32" s="17" t="str">
        <f>H32&amp;I32&amp;J32&amp;L32</f>
        <v>二类国家级一等奖（不含特）</v>
      </c>
      <c r="N32" s="19">
        <f>VLOOKUP(M32,'[3]表2.获奖金额及对应奖项'!A:D,4,0)</f>
        <v>3000</v>
      </c>
      <c r="O32" s="17" t="s">
        <v>40</v>
      </c>
      <c r="P32" s="32">
        <v>1</v>
      </c>
      <c r="Q32" s="38">
        <f t="shared" si="9"/>
        <v>3000</v>
      </c>
      <c r="R32" s="19" t="s">
        <v>25</v>
      </c>
    </row>
    <row r="33" spans="1:18" ht="19.05" customHeight="1" x14ac:dyDescent="0.3">
      <c r="A33" s="17">
        <v>31</v>
      </c>
      <c r="B33" s="17" t="s">
        <v>96</v>
      </c>
      <c r="C33" s="20" t="s">
        <v>97</v>
      </c>
      <c r="D33" s="17" t="s">
        <v>20</v>
      </c>
      <c r="E33" s="17" t="s">
        <v>21</v>
      </c>
      <c r="F33" s="17" t="s">
        <v>34</v>
      </c>
      <c r="G33" s="18">
        <v>45894</v>
      </c>
      <c r="H33" s="19" t="str">
        <f>VLOOKUP(F33,'[3]表1.校区竞赛认定目录（2025年）'!B:C,2,0)</f>
        <v>二类</v>
      </c>
      <c r="I33" s="17" t="s">
        <v>23</v>
      </c>
      <c r="J33" s="17" t="s">
        <v>47</v>
      </c>
      <c r="K33" s="17" t="s">
        <v>25</v>
      </c>
      <c r="L33" s="17" t="str">
        <f>_xlfn.IFS(K33="是","（含特）",K33="否","（不含特）")</f>
        <v>（不含特）</v>
      </c>
      <c r="M33" s="17" t="str">
        <f>H33&amp;I33&amp;J33&amp;L33</f>
        <v>二类国家级一等奖（不含特）</v>
      </c>
      <c r="N33" s="19">
        <f>VLOOKUP(M33,'[3]表2.获奖金额及对应奖项'!A:D,4,0)</f>
        <v>3000</v>
      </c>
      <c r="O33" s="17" t="s">
        <v>40</v>
      </c>
      <c r="P33" s="32">
        <v>1</v>
      </c>
      <c r="Q33" s="38">
        <f t="shared" si="9"/>
        <v>3000</v>
      </c>
      <c r="R33" s="19" t="s">
        <v>25</v>
      </c>
    </row>
    <row r="34" spans="1:18" ht="15.75" x14ac:dyDescent="0.3">
      <c r="A34" s="17">
        <v>32</v>
      </c>
      <c r="B34" s="17" t="s">
        <v>98</v>
      </c>
      <c r="C34" s="17">
        <v>2023017038</v>
      </c>
      <c r="D34" s="17" t="s">
        <v>20</v>
      </c>
      <c r="E34" s="17" t="s">
        <v>21</v>
      </c>
      <c r="F34" s="17" t="s">
        <v>22</v>
      </c>
      <c r="G34" s="23">
        <v>45778</v>
      </c>
      <c r="H34" s="22" t="s">
        <v>36</v>
      </c>
      <c r="I34" s="17" t="s">
        <v>23</v>
      </c>
      <c r="J34" s="17" t="s">
        <v>37</v>
      </c>
      <c r="K34" s="17" t="s">
        <v>63</v>
      </c>
      <c r="L34" s="22">
        <v>1500</v>
      </c>
      <c r="N34" s="22">
        <v>1500</v>
      </c>
      <c r="O34" s="17" t="s">
        <v>26</v>
      </c>
      <c r="P34" s="32">
        <v>1</v>
      </c>
      <c r="Q34" s="39">
        <v>1500</v>
      </c>
      <c r="R34" s="19" t="s">
        <v>25</v>
      </c>
    </row>
    <row r="35" spans="1:18" ht="15.75" x14ac:dyDescent="0.3">
      <c r="A35" s="17">
        <v>33</v>
      </c>
      <c r="B35" s="17" t="s">
        <v>99</v>
      </c>
      <c r="C35" s="17">
        <v>2023017030</v>
      </c>
      <c r="D35" s="17" t="s">
        <v>20</v>
      </c>
      <c r="E35" s="17" t="s">
        <v>21</v>
      </c>
      <c r="F35" s="17" t="s">
        <v>100</v>
      </c>
      <c r="G35" s="18">
        <v>45583</v>
      </c>
      <c r="H35" s="22" t="s">
        <v>101</v>
      </c>
      <c r="I35" s="17" t="s">
        <v>23</v>
      </c>
      <c r="J35" s="17" t="s">
        <v>37</v>
      </c>
      <c r="K35" s="17" t="s">
        <v>25</v>
      </c>
      <c r="N35" s="22">
        <v>5000</v>
      </c>
      <c r="O35" s="17" t="s">
        <v>26</v>
      </c>
      <c r="P35" s="32">
        <v>1</v>
      </c>
      <c r="Q35" s="39">
        <v>5000</v>
      </c>
      <c r="R35" s="19" t="s">
        <v>25</v>
      </c>
    </row>
    <row r="36" spans="1:18" ht="15.75" x14ac:dyDescent="0.3">
      <c r="A36" s="17">
        <v>34</v>
      </c>
      <c r="B36" s="17" t="s">
        <v>102</v>
      </c>
      <c r="C36" s="17">
        <v>2022016731</v>
      </c>
      <c r="D36" s="17" t="s">
        <v>20</v>
      </c>
      <c r="E36" s="17" t="s">
        <v>21</v>
      </c>
      <c r="F36" s="17" t="s">
        <v>22</v>
      </c>
      <c r="G36" s="18">
        <v>45816</v>
      </c>
      <c r="H36" s="22" t="s">
        <v>36</v>
      </c>
      <c r="I36" s="17" t="s">
        <v>23</v>
      </c>
      <c r="J36" s="17" t="s">
        <v>37</v>
      </c>
      <c r="K36" s="17" t="s">
        <v>25</v>
      </c>
      <c r="N36" s="22">
        <v>2000</v>
      </c>
      <c r="O36" s="17" t="s">
        <v>26</v>
      </c>
      <c r="P36" s="32">
        <v>1</v>
      </c>
      <c r="Q36" s="39">
        <v>2000</v>
      </c>
      <c r="R36" s="19" t="s">
        <v>25</v>
      </c>
    </row>
    <row r="37" spans="1:18" ht="15.75" x14ac:dyDescent="0.3">
      <c r="A37" s="17">
        <v>35</v>
      </c>
      <c r="B37" s="17" t="s">
        <v>103</v>
      </c>
      <c r="C37" s="17">
        <v>2022016744</v>
      </c>
      <c r="D37" s="17" t="s">
        <v>20</v>
      </c>
      <c r="E37" s="17" t="s">
        <v>21</v>
      </c>
      <c r="F37" s="17" t="s">
        <v>22</v>
      </c>
      <c r="G37" s="18">
        <v>45851</v>
      </c>
      <c r="H37" s="22" t="s">
        <v>36</v>
      </c>
      <c r="I37" s="17" t="s">
        <v>23</v>
      </c>
      <c r="J37" s="17" t="s">
        <v>24</v>
      </c>
      <c r="K37" s="17" t="s">
        <v>25</v>
      </c>
      <c r="N37" s="22">
        <v>1500</v>
      </c>
      <c r="O37" s="17" t="s">
        <v>26</v>
      </c>
      <c r="P37" s="32">
        <v>1</v>
      </c>
      <c r="Q37" s="39">
        <v>1500</v>
      </c>
      <c r="R37" s="19" t="s">
        <v>25</v>
      </c>
    </row>
    <row r="38" spans="1:18" ht="15.75" x14ac:dyDescent="0.3">
      <c r="A38" s="17">
        <v>36</v>
      </c>
      <c r="B38" s="17" t="s">
        <v>104</v>
      </c>
      <c r="C38" s="20" t="s">
        <v>105</v>
      </c>
      <c r="D38" s="17" t="s">
        <v>20</v>
      </c>
      <c r="E38" s="17" t="s">
        <v>21</v>
      </c>
      <c r="F38" s="17" t="s">
        <v>34</v>
      </c>
      <c r="G38" s="18">
        <v>45883</v>
      </c>
      <c r="H38" s="19" t="str">
        <f>VLOOKUP(F38,'[3]表1.校区竞赛认定目录（2025年）'!B:C,2,0)</f>
        <v>二类</v>
      </c>
      <c r="I38" s="17" t="s">
        <v>23</v>
      </c>
      <c r="J38" s="17" t="s">
        <v>47</v>
      </c>
      <c r="K38" s="17" t="s">
        <v>25</v>
      </c>
      <c r="L38" s="17" t="str">
        <f t="shared" ref="L38:L42" si="10">_xlfn.IFS(K38="是","（含特）",K38="否","（不含特）")</f>
        <v>（不含特）</v>
      </c>
      <c r="M38" s="17" t="str">
        <f t="shared" ref="M38:M42" si="11">H38&amp;I38&amp;J38&amp;L38</f>
        <v>二类国家级一等奖（不含特）</v>
      </c>
      <c r="N38" s="19">
        <f>VLOOKUP(M38,'[3]表2.获奖金额及对应奖项'!A:D,4,0)</f>
        <v>3000</v>
      </c>
      <c r="O38" s="17" t="s">
        <v>40</v>
      </c>
      <c r="P38" s="32">
        <v>1</v>
      </c>
      <c r="Q38" s="38">
        <f t="shared" ref="Q38:Q42" si="12">N38*P38</f>
        <v>3000</v>
      </c>
      <c r="R38" s="19" t="s">
        <v>25</v>
      </c>
    </row>
    <row r="39" spans="1:18" s="2" customFormat="1" ht="15.75" x14ac:dyDescent="0.3">
      <c r="A39" s="17">
        <v>37</v>
      </c>
      <c r="B39" s="17" t="s">
        <v>106</v>
      </c>
      <c r="C39" s="20" t="s">
        <v>107</v>
      </c>
      <c r="D39" s="17" t="s">
        <v>20</v>
      </c>
      <c r="E39" s="17" t="s">
        <v>21</v>
      </c>
      <c r="F39" s="17" t="s">
        <v>55</v>
      </c>
      <c r="G39" s="18">
        <v>45803</v>
      </c>
      <c r="H39" s="19" t="str">
        <f>VLOOKUP(F39,'[3]表1.校区竞赛认定目录（2025年）'!B:C,2,0)</f>
        <v>二类</v>
      </c>
      <c r="I39" s="17" t="s">
        <v>23</v>
      </c>
      <c r="J39" s="17" t="s">
        <v>24</v>
      </c>
      <c r="K39" s="17" t="s">
        <v>25</v>
      </c>
      <c r="L39" s="17" t="str">
        <f t="shared" si="10"/>
        <v>（不含特）</v>
      </c>
      <c r="M39" s="17" t="str">
        <f t="shared" si="11"/>
        <v>二类国家级三等奖（不含特）</v>
      </c>
      <c r="N39" s="19">
        <f>VLOOKUP(M39,'[3]表2.获奖金额及对应奖项'!A:D,4,0)</f>
        <v>1500</v>
      </c>
      <c r="O39" s="17" t="s">
        <v>26</v>
      </c>
      <c r="P39" s="32">
        <v>1</v>
      </c>
      <c r="Q39" s="38">
        <f t="shared" si="12"/>
        <v>1500</v>
      </c>
      <c r="R39" s="19" t="s">
        <v>25</v>
      </c>
    </row>
    <row r="40" spans="1:18" ht="15.75" x14ac:dyDescent="0.3">
      <c r="A40" s="17">
        <v>38</v>
      </c>
      <c r="B40" s="17" t="s">
        <v>108</v>
      </c>
      <c r="C40" s="20" t="s">
        <v>109</v>
      </c>
      <c r="D40" s="17" t="s">
        <v>20</v>
      </c>
      <c r="E40" s="17" t="s">
        <v>21</v>
      </c>
      <c r="F40" s="17" t="s">
        <v>22</v>
      </c>
      <c r="G40" s="18">
        <v>45584</v>
      </c>
      <c r="H40" s="19" t="str">
        <f>VLOOKUP(F40,'[2]表1.校区竞赛认定目录（2025年）'!B:C,2,0)</f>
        <v>二类</v>
      </c>
      <c r="I40" s="17" t="s">
        <v>23</v>
      </c>
      <c r="J40" s="17" t="s">
        <v>24</v>
      </c>
      <c r="K40" s="17" t="s">
        <v>25</v>
      </c>
      <c r="L40" s="17" t="str">
        <f t="shared" si="10"/>
        <v>（不含特）</v>
      </c>
      <c r="M40" s="17" t="str">
        <f t="shared" si="11"/>
        <v>二类国家级三等奖（不含特）</v>
      </c>
      <c r="N40" s="19">
        <f>VLOOKUP(M40,'[2]表2.获奖金额及对应奖项'!A:D,4,0)</f>
        <v>1500</v>
      </c>
      <c r="O40" s="17" t="s">
        <v>26</v>
      </c>
      <c r="P40" s="32">
        <v>1</v>
      </c>
      <c r="Q40" s="38">
        <f t="shared" si="12"/>
        <v>1500</v>
      </c>
      <c r="R40" s="19" t="s">
        <v>25</v>
      </c>
    </row>
    <row r="41" spans="1:18" ht="15.75" x14ac:dyDescent="0.3">
      <c r="A41" s="17">
        <v>39</v>
      </c>
      <c r="B41" s="17" t="s">
        <v>110</v>
      </c>
      <c r="C41" s="20" t="s">
        <v>111</v>
      </c>
      <c r="D41" s="17" t="s">
        <v>20</v>
      </c>
      <c r="E41" s="17" t="s">
        <v>21</v>
      </c>
      <c r="F41" s="17" t="s">
        <v>66</v>
      </c>
      <c r="G41" s="18">
        <v>45566</v>
      </c>
      <c r="H41" s="19" t="str">
        <f>VLOOKUP(F41,'[2]表1.校区竞赛认定目录（2025年）'!B:C,2,0)</f>
        <v>一类</v>
      </c>
      <c r="I41" s="17" t="s">
        <v>23</v>
      </c>
      <c r="J41" s="17" t="s">
        <v>24</v>
      </c>
      <c r="K41" s="17" t="s">
        <v>25</v>
      </c>
      <c r="L41" s="17" t="str">
        <f t="shared" si="10"/>
        <v>（不含特）</v>
      </c>
      <c r="M41" s="17" t="str">
        <f t="shared" si="11"/>
        <v>一类国家级三等奖（不含特）</v>
      </c>
      <c r="N41" s="19">
        <f>VLOOKUP(M41,'[2]表2.获奖金额及对应奖项'!A:D,4,0)</f>
        <v>2000</v>
      </c>
      <c r="O41" s="17" t="s">
        <v>26</v>
      </c>
      <c r="P41" s="32">
        <v>1</v>
      </c>
      <c r="Q41" s="38">
        <f t="shared" si="12"/>
        <v>2000</v>
      </c>
      <c r="R41" s="19" t="s">
        <v>25</v>
      </c>
    </row>
    <row r="42" spans="1:18" ht="15.75" x14ac:dyDescent="0.3">
      <c r="A42" s="17">
        <v>40</v>
      </c>
      <c r="B42" s="17" t="s">
        <v>112</v>
      </c>
      <c r="C42" s="20" t="s">
        <v>113</v>
      </c>
      <c r="D42" s="17" t="s">
        <v>20</v>
      </c>
      <c r="E42" s="17" t="s">
        <v>21</v>
      </c>
      <c r="F42" s="17" t="s">
        <v>114</v>
      </c>
      <c r="G42" s="18">
        <v>45627</v>
      </c>
      <c r="H42" s="19" t="str">
        <f>VLOOKUP(F42,'[2]表1.校区竞赛认定目录（2025年）'!B:C,2,0)</f>
        <v>一类</v>
      </c>
      <c r="I42" s="17" t="s">
        <v>23</v>
      </c>
      <c r="J42" s="17" t="s">
        <v>24</v>
      </c>
      <c r="K42" s="17" t="s">
        <v>25</v>
      </c>
      <c r="L42" s="17" t="str">
        <f t="shared" si="10"/>
        <v>（不含特）</v>
      </c>
      <c r="M42" s="17" t="str">
        <f t="shared" si="11"/>
        <v>一类国家级三等奖（不含特）</v>
      </c>
      <c r="N42" s="19">
        <f>VLOOKUP(M42,'[2]表2.获奖金额及对应奖项'!A:D,4,0)</f>
        <v>2000</v>
      </c>
      <c r="O42" s="17" t="s">
        <v>26</v>
      </c>
      <c r="P42" s="32">
        <v>1</v>
      </c>
      <c r="Q42" s="38">
        <f t="shared" si="12"/>
        <v>2000</v>
      </c>
      <c r="R42" s="19" t="s">
        <v>25</v>
      </c>
    </row>
    <row r="43" spans="1:18" ht="15.75" x14ac:dyDescent="0.3">
      <c r="A43" s="17">
        <v>41</v>
      </c>
      <c r="B43" s="17" t="s">
        <v>115</v>
      </c>
      <c r="C43" s="17">
        <v>2022016899</v>
      </c>
      <c r="D43" s="17" t="s">
        <v>20</v>
      </c>
      <c r="E43" s="17" t="s">
        <v>21</v>
      </c>
      <c r="F43" s="17" t="s">
        <v>116</v>
      </c>
      <c r="G43" s="18">
        <v>45851</v>
      </c>
      <c r="H43" s="22" t="s">
        <v>36</v>
      </c>
      <c r="I43" s="17" t="s">
        <v>23</v>
      </c>
      <c r="J43" s="17" t="s">
        <v>37</v>
      </c>
      <c r="K43" s="17" t="s">
        <v>25</v>
      </c>
      <c r="N43" s="22">
        <v>2000</v>
      </c>
      <c r="O43" s="17" t="s">
        <v>26</v>
      </c>
      <c r="P43" s="32">
        <v>1</v>
      </c>
      <c r="Q43" s="39">
        <v>2000</v>
      </c>
      <c r="R43" s="19" t="s">
        <v>25</v>
      </c>
    </row>
    <row r="44" spans="1:18" s="2" customFormat="1" ht="16.149999999999999" x14ac:dyDescent="0.3">
      <c r="A44" s="17">
        <v>42</v>
      </c>
      <c r="B44" s="17" t="s">
        <v>117</v>
      </c>
      <c r="C44" s="20" t="s">
        <v>118</v>
      </c>
      <c r="D44" s="17" t="s">
        <v>20</v>
      </c>
      <c r="E44" s="17"/>
      <c r="F44" s="27" t="s">
        <v>119</v>
      </c>
      <c r="G44" s="18">
        <v>45809</v>
      </c>
      <c r="H44" s="19" t="s">
        <v>36</v>
      </c>
      <c r="I44" s="17" t="s">
        <v>23</v>
      </c>
      <c r="J44" s="17" t="s">
        <v>37</v>
      </c>
      <c r="K44" s="17" t="s">
        <v>63</v>
      </c>
      <c r="L44" s="17" t="str">
        <f t="shared" ref="L44:L49" si="13">_xlfn.IFS(K44="是","（含特）",K44="否","（不含特）")</f>
        <v>（含特）</v>
      </c>
      <c r="M44" s="17" t="str">
        <f t="shared" ref="M44:M49" si="14">H44&amp;I44&amp;J44&amp;L44</f>
        <v>二类国家级二等奖（含特）</v>
      </c>
      <c r="N44" s="19">
        <f>VLOOKUP(M44,'[3]表2.获奖金额及对应奖项'!A:D,4,0)</f>
        <v>1500</v>
      </c>
      <c r="O44" s="17" t="s">
        <v>26</v>
      </c>
      <c r="P44" s="32">
        <v>0.25</v>
      </c>
      <c r="Q44" s="38">
        <f t="shared" ref="Q44:Q49" si="15">N44*P44</f>
        <v>375</v>
      </c>
      <c r="R44" s="19" t="s">
        <v>25</v>
      </c>
    </row>
    <row r="45" spans="1:18" ht="15.75" x14ac:dyDescent="0.3">
      <c r="A45" s="17">
        <v>43</v>
      </c>
      <c r="B45" s="17" t="s">
        <v>120</v>
      </c>
      <c r="C45" s="17">
        <v>2023016844</v>
      </c>
      <c r="D45" s="17" t="s">
        <v>20</v>
      </c>
      <c r="E45" s="17" t="s">
        <v>21</v>
      </c>
      <c r="F45" s="17" t="s">
        <v>22</v>
      </c>
      <c r="G45" s="18">
        <v>45627</v>
      </c>
      <c r="H45" s="22" t="s">
        <v>36</v>
      </c>
      <c r="I45" s="17" t="s">
        <v>59</v>
      </c>
      <c r="J45" s="17" t="s">
        <v>37</v>
      </c>
      <c r="K45" s="17" t="s">
        <v>25</v>
      </c>
      <c r="N45" s="22">
        <v>800</v>
      </c>
      <c r="O45" s="17" t="s">
        <v>40</v>
      </c>
      <c r="P45" s="32">
        <v>1</v>
      </c>
      <c r="Q45" s="39">
        <v>800</v>
      </c>
      <c r="R45" s="19" t="s">
        <v>25</v>
      </c>
    </row>
    <row r="46" spans="1:18" ht="15.75" x14ac:dyDescent="0.3">
      <c r="A46" s="17">
        <v>44</v>
      </c>
      <c r="B46" s="17" t="s">
        <v>121</v>
      </c>
      <c r="C46" s="20" t="s">
        <v>122</v>
      </c>
      <c r="D46" s="17" t="s">
        <v>20</v>
      </c>
      <c r="E46" s="17" t="s">
        <v>21</v>
      </c>
      <c r="F46" s="17" t="s">
        <v>66</v>
      </c>
      <c r="G46" s="23">
        <v>45627</v>
      </c>
      <c r="H46" s="19" t="str">
        <f>VLOOKUP(F46,'[3]表1.校区竞赛认定目录（2025年）'!B:C,2,0)</f>
        <v>一类</v>
      </c>
      <c r="I46" s="17" t="s">
        <v>59</v>
      </c>
      <c r="J46" s="17" t="s">
        <v>37</v>
      </c>
      <c r="K46" s="17" t="s">
        <v>25</v>
      </c>
      <c r="L46" s="17" t="str">
        <f t="shared" si="13"/>
        <v>（不含特）</v>
      </c>
      <c r="M46" s="17" t="str">
        <f t="shared" si="14"/>
        <v>一类省部级二等奖（不含特）</v>
      </c>
      <c r="N46" s="19">
        <f>VLOOKUP(M46,'[3]表2.获奖金额及对应奖项'!A:D,4,0)</f>
        <v>800</v>
      </c>
      <c r="O46" s="17" t="s">
        <v>26</v>
      </c>
      <c r="P46" s="32">
        <v>1</v>
      </c>
      <c r="Q46" s="38">
        <f t="shared" si="15"/>
        <v>800</v>
      </c>
      <c r="R46" s="19" t="s">
        <v>25</v>
      </c>
    </row>
    <row r="47" spans="1:18" ht="15.75" x14ac:dyDescent="0.3">
      <c r="A47" s="17">
        <v>45</v>
      </c>
      <c r="B47" s="17" t="s">
        <v>123</v>
      </c>
      <c r="C47" s="17">
        <v>2022016878</v>
      </c>
      <c r="D47" s="17" t="s">
        <v>20</v>
      </c>
      <c r="E47" s="17" t="s">
        <v>21</v>
      </c>
      <c r="F47" s="17" t="s">
        <v>124</v>
      </c>
      <c r="G47" s="18">
        <v>45597</v>
      </c>
      <c r="H47" s="22" t="s">
        <v>36</v>
      </c>
      <c r="I47" s="17" t="s">
        <v>23</v>
      </c>
      <c r="J47" s="17" t="s">
        <v>24</v>
      </c>
      <c r="K47" s="17" t="s">
        <v>25</v>
      </c>
      <c r="N47" s="22">
        <v>1500</v>
      </c>
      <c r="O47" s="17" t="s">
        <v>26</v>
      </c>
      <c r="P47" s="32">
        <v>1</v>
      </c>
      <c r="Q47" s="39">
        <v>1500</v>
      </c>
      <c r="R47" s="19" t="s">
        <v>25</v>
      </c>
    </row>
    <row r="48" spans="1:18" ht="15.75" x14ac:dyDescent="0.3">
      <c r="A48" s="17">
        <v>46</v>
      </c>
      <c r="B48" s="17" t="s">
        <v>125</v>
      </c>
      <c r="C48" s="17">
        <v>2023017048</v>
      </c>
      <c r="D48" s="17" t="s">
        <v>20</v>
      </c>
      <c r="E48" s="17" t="s">
        <v>21</v>
      </c>
      <c r="F48" s="17" t="s">
        <v>22</v>
      </c>
      <c r="G48" s="18">
        <v>45788</v>
      </c>
      <c r="H48" s="22" t="s">
        <v>36</v>
      </c>
      <c r="I48" s="17" t="s">
        <v>23</v>
      </c>
      <c r="J48" s="17" t="s">
        <v>37</v>
      </c>
      <c r="K48" s="17" t="s">
        <v>25</v>
      </c>
      <c r="N48" s="22">
        <v>2000</v>
      </c>
      <c r="O48" s="17" t="s">
        <v>26</v>
      </c>
      <c r="P48" s="32">
        <v>1</v>
      </c>
      <c r="Q48" s="39">
        <v>2000</v>
      </c>
      <c r="R48" s="19" t="s">
        <v>25</v>
      </c>
    </row>
    <row r="49" spans="1:18" ht="15.75" x14ac:dyDescent="0.3">
      <c r="A49" s="17">
        <v>47</v>
      </c>
      <c r="B49" s="17" t="s">
        <v>126</v>
      </c>
      <c r="C49" s="20" t="s">
        <v>127</v>
      </c>
      <c r="D49" s="17" t="s">
        <v>20</v>
      </c>
      <c r="E49" s="17"/>
      <c r="F49" s="17" t="s">
        <v>61</v>
      </c>
      <c r="G49" s="18">
        <v>45413</v>
      </c>
      <c r="H49" s="19" t="str">
        <f>VLOOKUP(F49,'[3]表1.校区竞赛认定目录（2025年）'!B:C,2,0)</f>
        <v>二类</v>
      </c>
      <c r="I49" s="17" t="s">
        <v>59</v>
      </c>
      <c r="J49" s="17" t="s">
        <v>47</v>
      </c>
      <c r="K49" s="17" t="s">
        <v>25</v>
      </c>
      <c r="L49" s="17" t="str">
        <f t="shared" si="13"/>
        <v>（不含特）</v>
      </c>
      <c r="M49" s="17" t="str">
        <f t="shared" si="14"/>
        <v>二类省部级一等奖（不含特）</v>
      </c>
      <c r="N49" s="19">
        <f>VLOOKUP(M49,'[3]表2.获奖金额及对应奖项'!A:D,4,0)</f>
        <v>1000</v>
      </c>
      <c r="O49" s="17" t="s">
        <v>26</v>
      </c>
      <c r="P49" s="32">
        <v>0.15</v>
      </c>
      <c r="Q49" s="38">
        <f t="shared" si="15"/>
        <v>150</v>
      </c>
      <c r="R49" s="19" t="s">
        <v>25</v>
      </c>
    </row>
    <row r="50" spans="1:18" ht="15.75" x14ac:dyDescent="0.3">
      <c r="A50" s="17">
        <v>48</v>
      </c>
      <c r="B50" s="17" t="s">
        <v>128</v>
      </c>
      <c r="C50" s="17">
        <v>2024017575</v>
      </c>
      <c r="D50" s="17" t="s">
        <v>20</v>
      </c>
      <c r="E50" s="17" t="s">
        <v>21</v>
      </c>
      <c r="F50" s="17" t="s">
        <v>61</v>
      </c>
      <c r="G50" s="18">
        <v>45424</v>
      </c>
      <c r="H50" s="22" t="s">
        <v>36</v>
      </c>
      <c r="I50" s="17" t="s">
        <v>23</v>
      </c>
      <c r="J50" s="17" t="s">
        <v>37</v>
      </c>
      <c r="K50" s="17" t="s">
        <v>63</v>
      </c>
      <c r="N50" s="22">
        <v>1500</v>
      </c>
      <c r="O50" s="17" t="s">
        <v>26</v>
      </c>
      <c r="P50" s="32">
        <v>0.25</v>
      </c>
      <c r="Q50" s="39">
        <v>375</v>
      </c>
      <c r="R50" s="19" t="s">
        <v>25</v>
      </c>
    </row>
    <row r="51" spans="1:18" s="2" customFormat="1" ht="15.75" x14ac:dyDescent="0.3">
      <c r="A51" s="17">
        <v>49</v>
      </c>
      <c r="B51" s="17" t="s">
        <v>129</v>
      </c>
      <c r="C51" s="20">
        <v>2022016495</v>
      </c>
      <c r="D51" s="17" t="s">
        <v>20</v>
      </c>
      <c r="E51" s="17" t="s">
        <v>21</v>
      </c>
      <c r="F51" s="17" t="s">
        <v>71</v>
      </c>
      <c r="G51" s="18">
        <v>45627</v>
      </c>
      <c r="H51" s="19" t="s">
        <v>36</v>
      </c>
      <c r="I51" s="17" t="s">
        <v>59</v>
      </c>
      <c r="J51" s="17" t="s">
        <v>47</v>
      </c>
      <c r="K51" s="17" t="s">
        <v>25</v>
      </c>
      <c r="L51" s="17" t="str">
        <f t="shared" ref="L51:L55" si="16">_xlfn.IFS(K51="是","（含特）",K51="否","（不含特）")</f>
        <v>（不含特）</v>
      </c>
      <c r="M51" s="17" t="str">
        <f t="shared" ref="M51:M55" si="17">H51&amp;I51&amp;J51&amp;L51</f>
        <v>二类省部级一等奖（不含特）</v>
      </c>
      <c r="N51" s="19">
        <v>1000</v>
      </c>
      <c r="O51" s="17" t="s">
        <v>40</v>
      </c>
      <c r="P51" s="32">
        <v>1</v>
      </c>
      <c r="Q51" s="38">
        <f t="shared" ref="Q51:Q55" si="18">N51*P51</f>
        <v>1000</v>
      </c>
      <c r="R51" s="19" t="s">
        <v>25</v>
      </c>
    </row>
    <row r="52" spans="1:18" ht="15.75" x14ac:dyDescent="0.3">
      <c r="A52" s="17">
        <v>50</v>
      </c>
      <c r="B52" s="17" t="s">
        <v>130</v>
      </c>
      <c r="C52" s="17">
        <v>2022016909</v>
      </c>
      <c r="D52" s="17" t="s">
        <v>20</v>
      </c>
      <c r="E52" s="17" t="s">
        <v>21</v>
      </c>
      <c r="F52" s="17" t="s">
        <v>22</v>
      </c>
      <c r="G52" s="18">
        <v>45584</v>
      </c>
      <c r="H52" s="22" t="s">
        <v>36</v>
      </c>
      <c r="I52" s="17" t="s">
        <v>23</v>
      </c>
      <c r="J52" s="17" t="s">
        <v>47</v>
      </c>
      <c r="K52" s="17" t="s">
        <v>25</v>
      </c>
      <c r="N52" s="22">
        <v>3000</v>
      </c>
      <c r="O52" s="17" t="s">
        <v>26</v>
      </c>
      <c r="P52" s="32">
        <v>1</v>
      </c>
      <c r="Q52" s="39">
        <v>3000</v>
      </c>
      <c r="R52" s="19" t="s">
        <v>25</v>
      </c>
    </row>
    <row r="53" spans="1:18" ht="31.9" thickBot="1" x14ac:dyDescent="0.35">
      <c r="A53" s="17">
        <v>51</v>
      </c>
      <c r="B53" s="17" t="s">
        <v>131</v>
      </c>
      <c r="C53" s="17">
        <v>2023016937</v>
      </c>
      <c r="D53" s="17" t="s">
        <v>20</v>
      </c>
      <c r="E53" s="17" t="s">
        <v>21</v>
      </c>
      <c r="F53" s="10" t="s">
        <v>132</v>
      </c>
      <c r="G53" s="18">
        <v>45788</v>
      </c>
      <c r="H53" s="26" t="s">
        <v>36</v>
      </c>
      <c r="I53" s="17" t="s">
        <v>23</v>
      </c>
      <c r="J53" s="17" t="s">
        <v>47</v>
      </c>
      <c r="K53" s="17" t="s">
        <v>25</v>
      </c>
      <c r="N53" s="22">
        <v>3000</v>
      </c>
      <c r="O53" s="17" t="s">
        <v>26</v>
      </c>
      <c r="P53" s="32">
        <v>1</v>
      </c>
      <c r="Q53" s="39">
        <v>3000</v>
      </c>
      <c r="R53" s="19" t="s">
        <v>25</v>
      </c>
    </row>
    <row r="54" spans="1:18" s="2" customFormat="1" ht="15.75" x14ac:dyDescent="0.3">
      <c r="A54" s="17">
        <v>52</v>
      </c>
      <c r="B54" s="17" t="s">
        <v>133</v>
      </c>
      <c r="C54" s="20" t="s">
        <v>134</v>
      </c>
      <c r="D54" s="17" t="s">
        <v>20</v>
      </c>
      <c r="E54" s="17" t="s">
        <v>21</v>
      </c>
      <c r="F54" s="17" t="s">
        <v>71</v>
      </c>
      <c r="G54" s="18">
        <v>45627</v>
      </c>
      <c r="H54" s="19" t="str">
        <f>VLOOKUP(F54,'[3]表1.校区竞赛认定目录（2025年）'!B:C,2,0)</f>
        <v>二类</v>
      </c>
      <c r="I54" s="17" t="s">
        <v>59</v>
      </c>
      <c r="J54" s="17" t="s">
        <v>47</v>
      </c>
      <c r="K54" s="17" t="s">
        <v>25</v>
      </c>
      <c r="L54" s="17" t="str">
        <f t="shared" si="16"/>
        <v>（不含特）</v>
      </c>
      <c r="M54" s="17" t="str">
        <f t="shared" si="17"/>
        <v>二类省部级一等奖（不含特）</v>
      </c>
      <c r="N54" s="19">
        <f>VLOOKUP(M54,'[3]表2.获奖金额及对应奖项'!A:D,4,0)</f>
        <v>1000</v>
      </c>
      <c r="O54" s="17" t="s">
        <v>40</v>
      </c>
      <c r="P54" s="32">
        <v>1</v>
      </c>
      <c r="Q54" s="38">
        <f t="shared" si="18"/>
        <v>1000</v>
      </c>
      <c r="R54" s="19" t="s">
        <v>25</v>
      </c>
    </row>
    <row r="55" spans="1:18" ht="15.75" x14ac:dyDescent="0.3">
      <c r="A55" s="17">
        <v>53</v>
      </c>
      <c r="B55" s="17" t="s">
        <v>135</v>
      </c>
      <c r="C55" s="20" t="s">
        <v>136</v>
      </c>
      <c r="D55" s="17" t="s">
        <v>20</v>
      </c>
      <c r="E55" s="17"/>
      <c r="F55" s="17" t="s">
        <v>22</v>
      </c>
      <c r="G55" s="18">
        <v>45788</v>
      </c>
      <c r="H55" s="19" t="str">
        <f>VLOOKUP(F55,'[3]表1.校区竞赛认定目录（2025年）'!B:C,2,0)</f>
        <v>二类</v>
      </c>
      <c r="I55" s="17" t="s">
        <v>23</v>
      </c>
      <c r="J55" s="17" t="s">
        <v>37</v>
      </c>
      <c r="K55" s="17" t="s">
        <v>25</v>
      </c>
      <c r="L55" s="17" t="str">
        <f t="shared" si="16"/>
        <v>（不含特）</v>
      </c>
      <c r="M55" s="17" t="str">
        <f t="shared" si="17"/>
        <v>二类国家级二等奖（不含特）</v>
      </c>
      <c r="N55" s="19">
        <f>VLOOKUP(M55,'[3]表2.获奖金额及对应奖项'!A:D,4,0)</f>
        <v>2000</v>
      </c>
      <c r="O55" s="17" t="s">
        <v>26</v>
      </c>
      <c r="P55" s="32">
        <v>1</v>
      </c>
      <c r="Q55" s="38">
        <f t="shared" si="18"/>
        <v>2000</v>
      </c>
      <c r="R55" s="19" t="s">
        <v>25</v>
      </c>
    </row>
    <row r="56" spans="1:18" ht="15.75" x14ac:dyDescent="0.3">
      <c r="A56" s="17">
        <v>54</v>
      </c>
      <c r="B56" s="17" t="s">
        <v>137</v>
      </c>
      <c r="C56" s="17">
        <v>2023016549</v>
      </c>
      <c r="D56" s="17" t="s">
        <v>20</v>
      </c>
      <c r="E56" s="17" t="s">
        <v>21</v>
      </c>
      <c r="F56" s="17" t="s">
        <v>89</v>
      </c>
      <c r="G56" s="18">
        <v>45895</v>
      </c>
      <c r="H56" s="22" t="s">
        <v>36</v>
      </c>
      <c r="I56" s="17" t="s">
        <v>23</v>
      </c>
      <c r="J56" s="17" t="s">
        <v>24</v>
      </c>
      <c r="K56" s="17" t="s">
        <v>25</v>
      </c>
      <c r="N56" s="22">
        <v>1500</v>
      </c>
      <c r="O56" s="17" t="s">
        <v>40</v>
      </c>
      <c r="P56" s="32">
        <v>1</v>
      </c>
      <c r="Q56" s="39">
        <v>1500</v>
      </c>
      <c r="R56" s="19" t="s">
        <v>25</v>
      </c>
    </row>
    <row r="57" spans="1:18" ht="15.75" x14ac:dyDescent="0.3">
      <c r="A57" s="17">
        <v>55</v>
      </c>
      <c r="B57" s="17" t="s">
        <v>138</v>
      </c>
      <c r="C57" s="17">
        <v>2022016393</v>
      </c>
      <c r="D57" s="17" t="s">
        <v>20</v>
      </c>
      <c r="E57" s="17" t="s">
        <v>21</v>
      </c>
      <c r="F57" s="17" t="s">
        <v>22</v>
      </c>
      <c r="G57" s="18">
        <v>45816</v>
      </c>
      <c r="H57" s="22" t="s">
        <v>36</v>
      </c>
      <c r="I57" s="17" t="s">
        <v>23</v>
      </c>
      <c r="J57" s="17" t="s">
        <v>47</v>
      </c>
      <c r="K57" s="17" t="s">
        <v>25</v>
      </c>
      <c r="N57" s="22">
        <v>3000</v>
      </c>
      <c r="O57" s="17" t="s">
        <v>26</v>
      </c>
      <c r="P57" s="32">
        <v>1</v>
      </c>
      <c r="Q57" s="39">
        <v>3000</v>
      </c>
      <c r="R57" s="19" t="s">
        <v>25</v>
      </c>
    </row>
    <row r="58" spans="1:18" ht="15.75" x14ac:dyDescent="0.3">
      <c r="A58" s="17">
        <v>56</v>
      </c>
      <c r="B58" s="17" t="s">
        <v>77</v>
      </c>
      <c r="C58" s="20" t="s">
        <v>78</v>
      </c>
      <c r="D58" s="17" t="s">
        <v>20</v>
      </c>
      <c r="E58" s="17" t="s">
        <v>21</v>
      </c>
      <c r="F58" s="17" t="s">
        <v>22</v>
      </c>
      <c r="G58" s="18">
        <v>45851</v>
      </c>
      <c r="H58" s="19" t="str">
        <f>VLOOKUP(F58,'[3]表1.校区竞赛认定目录（2025年）'!B:C,2,0)</f>
        <v>二类</v>
      </c>
      <c r="I58" s="17" t="s">
        <v>23</v>
      </c>
      <c r="J58" s="17" t="s">
        <v>37</v>
      </c>
      <c r="K58" s="17" t="s">
        <v>25</v>
      </c>
      <c r="L58" s="17" t="str">
        <f t="shared" ref="L58:L61" si="19">_xlfn.IFS(K58="是","（含特）",K58="否","（不含特）")</f>
        <v>（不含特）</v>
      </c>
      <c r="M58" s="17" t="str">
        <f t="shared" ref="M58:M61" si="20">H58&amp;I58&amp;J58&amp;L58</f>
        <v>二类国家级二等奖（不含特）</v>
      </c>
      <c r="N58" s="19">
        <f>VLOOKUP(M58,'[3]表2.获奖金额及对应奖项'!A:D,4,0)</f>
        <v>2000</v>
      </c>
      <c r="O58" s="17" t="s">
        <v>26</v>
      </c>
      <c r="P58" s="32">
        <v>1</v>
      </c>
      <c r="Q58" s="38">
        <f t="shared" ref="Q58:Q61" si="21">N58*P58</f>
        <v>2000</v>
      </c>
      <c r="R58" s="19" t="s">
        <v>25</v>
      </c>
    </row>
    <row r="59" spans="1:18" ht="15.75" x14ac:dyDescent="0.3">
      <c r="A59" s="17">
        <v>57</v>
      </c>
      <c r="B59" s="17" t="s">
        <v>139</v>
      </c>
      <c r="C59" s="20" t="s">
        <v>140</v>
      </c>
      <c r="D59" s="17" t="s">
        <v>20</v>
      </c>
      <c r="E59" s="17" t="s">
        <v>21</v>
      </c>
      <c r="F59" s="17" t="s">
        <v>141</v>
      </c>
      <c r="G59" s="18">
        <v>45658</v>
      </c>
      <c r="H59" s="19" t="str">
        <f>VLOOKUP(F59,'[3]表1.校区竞赛认定目录（2025年）'!B:C,2,0)</f>
        <v>二类</v>
      </c>
      <c r="I59" s="17" t="s">
        <v>23</v>
      </c>
      <c r="J59" s="34" t="s">
        <v>142</v>
      </c>
      <c r="K59" s="17" t="s">
        <v>25</v>
      </c>
      <c r="L59" s="17" t="str">
        <f t="shared" si="19"/>
        <v>（不含特）</v>
      </c>
      <c r="M59" s="17" t="str">
        <f t="shared" si="20"/>
        <v>二类国家级优秀奖（不含特）</v>
      </c>
      <c r="N59" s="19">
        <v>1000</v>
      </c>
      <c r="O59" s="17" t="s">
        <v>40</v>
      </c>
      <c r="P59" s="32">
        <v>1</v>
      </c>
      <c r="Q59" s="38">
        <f t="shared" si="21"/>
        <v>1000</v>
      </c>
      <c r="R59" s="19" t="s">
        <v>25</v>
      </c>
    </row>
    <row r="60" spans="1:18" ht="15.75" x14ac:dyDescent="0.3">
      <c r="A60" s="17">
        <v>58</v>
      </c>
      <c r="B60" s="17" t="s">
        <v>143</v>
      </c>
      <c r="C60" s="20" t="s">
        <v>144</v>
      </c>
      <c r="D60" s="17" t="s">
        <v>20</v>
      </c>
      <c r="E60" s="17" t="s">
        <v>21</v>
      </c>
      <c r="F60" s="17" t="s">
        <v>22</v>
      </c>
      <c r="G60" s="18">
        <v>45816</v>
      </c>
      <c r="H60" s="19" t="str">
        <f>VLOOKUP(F60,'[3]表1.校区竞赛认定目录（2025年）'!B:C,2,0)</f>
        <v>二类</v>
      </c>
      <c r="I60" s="17" t="s">
        <v>23</v>
      </c>
      <c r="J60" s="17" t="s">
        <v>24</v>
      </c>
      <c r="K60" s="17" t="s">
        <v>25</v>
      </c>
      <c r="L60" s="17" t="str">
        <f t="shared" si="19"/>
        <v>（不含特）</v>
      </c>
      <c r="M60" s="17" t="str">
        <f t="shared" si="20"/>
        <v>二类国家级三等奖（不含特）</v>
      </c>
      <c r="N60" s="19">
        <f>VLOOKUP(M60,'[3]表2.获奖金额及对应奖项'!A:D,4,0)</f>
        <v>1500</v>
      </c>
      <c r="O60" s="17" t="s">
        <v>26</v>
      </c>
      <c r="P60" s="35">
        <v>0.33333333333333298</v>
      </c>
      <c r="Q60" s="38">
        <f t="shared" si="21"/>
        <v>499.99999999999949</v>
      </c>
      <c r="R60" s="19" t="s">
        <v>25</v>
      </c>
    </row>
    <row r="61" spans="1:18" s="2" customFormat="1" ht="15.75" x14ac:dyDescent="0.3">
      <c r="A61" s="17">
        <v>59</v>
      </c>
      <c r="B61" s="17" t="s">
        <v>145</v>
      </c>
      <c r="C61" s="17">
        <v>2022016826</v>
      </c>
      <c r="D61" s="17" t="s">
        <v>20</v>
      </c>
      <c r="E61" s="17" t="s">
        <v>21</v>
      </c>
      <c r="F61" s="17" t="s">
        <v>43</v>
      </c>
      <c r="G61" s="18">
        <v>45785</v>
      </c>
      <c r="H61" s="19" t="str">
        <f>VLOOKUP(F61,'[3]表1.校区竞赛认定目录（2025年）'!B:C,2,0)</f>
        <v>二类</v>
      </c>
      <c r="I61" s="17" t="s">
        <v>23</v>
      </c>
      <c r="J61" s="17" t="s">
        <v>37</v>
      </c>
      <c r="K61" s="17" t="s">
        <v>25</v>
      </c>
      <c r="L61" s="17" t="str">
        <f t="shared" si="19"/>
        <v>（不含特）</v>
      </c>
      <c r="M61" s="17" t="str">
        <f t="shared" si="20"/>
        <v>二类国家级二等奖（不含特）</v>
      </c>
      <c r="N61" s="19">
        <f>VLOOKUP(M61,'[3]表2.获奖金额及对应奖项'!A:D,4,0)</f>
        <v>2000</v>
      </c>
      <c r="O61" s="17" t="s">
        <v>40</v>
      </c>
      <c r="P61" s="32">
        <v>1</v>
      </c>
      <c r="Q61" s="38">
        <f t="shared" si="21"/>
        <v>2000</v>
      </c>
      <c r="R61" s="19" t="s">
        <v>25</v>
      </c>
    </row>
    <row r="62" spans="1:18" ht="15.75" x14ac:dyDescent="0.3">
      <c r="A62" s="17">
        <v>60</v>
      </c>
      <c r="B62" s="17" t="s">
        <v>146</v>
      </c>
      <c r="C62" s="17">
        <v>2022016670</v>
      </c>
      <c r="D62" s="17" t="s">
        <v>20</v>
      </c>
      <c r="E62" s="17" t="s">
        <v>21</v>
      </c>
      <c r="F62" s="17" t="s">
        <v>61</v>
      </c>
      <c r="G62" s="18">
        <v>45790</v>
      </c>
      <c r="H62" s="22" t="s">
        <v>36</v>
      </c>
      <c r="I62" s="17" t="s">
        <v>23</v>
      </c>
      <c r="J62" s="17" t="s">
        <v>24</v>
      </c>
      <c r="K62" s="17" t="s">
        <v>63</v>
      </c>
      <c r="N62" s="22">
        <v>1000</v>
      </c>
      <c r="O62" s="17" t="s">
        <v>26</v>
      </c>
      <c r="P62" s="32">
        <v>1</v>
      </c>
      <c r="Q62" s="39">
        <v>1000</v>
      </c>
      <c r="R62" s="19" t="s">
        <v>25</v>
      </c>
    </row>
    <row r="63" spans="1:18" s="2" customFormat="1" ht="15.75" x14ac:dyDescent="0.3">
      <c r="A63" s="17">
        <v>61</v>
      </c>
      <c r="B63" s="28" t="s">
        <v>147</v>
      </c>
      <c r="C63" s="29" t="s">
        <v>148</v>
      </c>
      <c r="D63" s="17" t="s">
        <v>20</v>
      </c>
      <c r="E63" s="28" t="s">
        <v>21</v>
      </c>
      <c r="F63" s="28" t="s">
        <v>55</v>
      </c>
      <c r="G63" s="30">
        <v>45777</v>
      </c>
      <c r="H63" s="31" t="str">
        <f>VLOOKUP(F63,'[3]表1.校区竞赛认定目录（2025年）'!B:C,2,0)</f>
        <v>二类</v>
      </c>
      <c r="I63" s="28" t="s">
        <v>59</v>
      </c>
      <c r="J63" s="28" t="s">
        <v>47</v>
      </c>
      <c r="K63" s="28" t="s">
        <v>25</v>
      </c>
      <c r="L63" s="28" t="str">
        <f>_xlfn.IFS(K63="是","（含特）",K63="否","（不含特）")</f>
        <v>（不含特）</v>
      </c>
      <c r="M63" s="28" t="str">
        <f>H63&amp;I63&amp;J63&amp;L63</f>
        <v>二类省部级一等奖（不含特）</v>
      </c>
      <c r="N63" s="31">
        <f>VLOOKUP(M63,'[3]表2.获奖金额及对应奖项'!A:D,4,0)</f>
        <v>1000</v>
      </c>
      <c r="O63" s="28" t="s">
        <v>26</v>
      </c>
      <c r="P63" s="36">
        <v>1</v>
      </c>
      <c r="Q63" s="41">
        <f>N63*P63</f>
        <v>1000</v>
      </c>
      <c r="R63" s="19" t="s">
        <v>25</v>
      </c>
    </row>
    <row r="64" spans="1:18" ht="15.75" x14ac:dyDescent="0.3">
      <c r="A64" s="17">
        <v>62</v>
      </c>
      <c r="B64" s="17" t="s">
        <v>149</v>
      </c>
      <c r="C64" s="17">
        <v>2021016198</v>
      </c>
      <c r="D64" s="17" t="s">
        <v>20</v>
      </c>
      <c r="E64" s="17" t="s">
        <v>21</v>
      </c>
      <c r="F64" s="17" t="s">
        <v>150</v>
      </c>
      <c r="G64" s="18">
        <v>45809</v>
      </c>
      <c r="H64" s="22" t="s">
        <v>36</v>
      </c>
      <c r="I64" s="17" t="s">
        <v>23</v>
      </c>
      <c r="J64" s="17" t="s">
        <v>37</v>
      </c>
      <c r="K64" s="17" t="s">
        <v>25</v>
      </c>
      <c r="N64" s="22">
        <v>2000</v>
      </c>
      <c r="O64" s="17" t="s">
        <v>26</v>
      </c>
      <c r="P64" s="32">
        <v>1</v>
      </c>
      <c r="Q64" s="39">
        <v>2000</v>
      </c>
      <c r="R64" s="19" t="s">
        <v>25</v>
      </c>
    </row>
    <row r="65" spans="1:18" ht="15.75" x14ac:dyDescent="0.3">
      <c r="A65" s="17">
        <v>63</v>
      </c>
      <c r="B65" s="17" t="s">
        <v>151</v>
      </c>
      <c r="C65" s="17">
        <v>2022016863</v>
      </c>
      <c r="D65" s="17" t="s">
        <v>20</v>
      </c>
      <c r="E65" s="17" t="s">
        <v>21</v>
      </c>
      <c r="F65" s="17" t="s">
        <v>152</v>
      </c>
      <c r="G65" s="18">
        <v>45824</v>
      </c>
      <c r="H65" s="22" t="s">
        <v>36</v>
      </c>
      <c r="I65" s="17" t="s">
        <v>59</v>
      </c>
      <c r="J65" s="17" t="s">
        <v>47</v>
      </c>
      <c r="K65" s="17" t="s">
        <v>25</v>
      </c>
      <c r="N65" s="22">
        <v>1000</v>
      </c>
      <c r="O65" s="17" t="s">
        <v>26</v>
      </c>
      <c r="P65" s="32">
        <v>1</v>
      </c>
      <c r="Q65" s="39">
        <v>1000</v>
      </c>
      <c r="R65" s="19" t="s">
        <v>25</v>
      </c>
    </row>
    <row r="66" spans="1:18" ht="16.149999999999999" thickBot="1" x14ac:dyDescent="0.35">
      <c r="A66" s="17">
        <v>64</v>
      </c>
      <c r="B66" s="17" t="s">
        <v>153</v>
      </c>
      <c r="C66" s="17">
        <v>2023016838</v>
      </c>
      <c r="D66" s="17" t="s">
        <v>20</v>
      </c>
      <c r="E66" s="17" t="s">
        <v>21</v>
      </c>
      <c r="F66" s="17" t="s">
        <v>34</v>
      </c>
      <c r="G66" s="21">
        <v>45883</v>
      </c>
      <c r="H66" s="22" t="s">
        <v>36</v>
      </c>
      <c r="I66" s="17" t="s">
        <v>23</v>
      </c>
      <c r="J66" s="17" t="s">
        <v>37</v>
      </c>
      <c r="K66" s="17" t="s">
        <v>25</v>
      </c>
      <c r="N66" s="22">
        <v>2000</v>
      </c>
      <c r="O66" s="17" t="s">
        <v>40</v>
      </c>
      <c r="P66" s="17">
        <v>1</v>
      </c>
      <c r="Q66" s="39">
        <v>2000</v>
      </c>
      <c r="R66" s="19" t="s">
        <v>25</v>
      </c>
    </row>
    <row r="67" spans="1:18" ht="14.25" customHeight="1" thickBot="1" x14ac:dyDescent="0.35">
      <c r="A67" s="17">
        <v>65</v>
      </c>
      <c r="B67" s="17" t="s">
        <v>154</v>
      </c>
      <c r="C67" s="20" t="s">
        <v>155</v>
      </c>
      <c r="D67" s="17" t="s">
        <v>20</v>
      </c>
      <c r="E67" s="17"/>
      <c r="F67" s="42" t="s">
        <v>156</v>
      </c>
      <c r="G67" s="18">
        <v>45851</v>
      </c>
      <c r="H67" s="19" t="s">
        <v>36</v>
      </c>
      <c r="I67" s="17" t="s">
        <v>23</v>
      </c>
      <c r="J67" s="17" t="s">
        <v>47</v>
      </c>
      <c r="K67" s="17" t="s">
        <v>63</v>
      </c>
      <c r="L67" s="17" t="str">
        <f>_xlfn.IFS(K67="是","（含特）",K67="否","（不含特）")</f>
        <v>（含特）</v>
      </c>
      <c r="M67" s="17" t="str">
        <f>H67&amp;I67&amp;J67&amp;L67</f>
        <v>二类国家级一等奖（含特）</v>
      </c>
      <c r="N67" s="19">
        <v>2000</v>
      </c>
      <c r="O67" s="17" t="s">
        <v>26</v>
      </c>
      <c r="P67" s="32">
        <v>0.2</v>
      </c>
      <c r="Q67" s="38">
        <v>400</v>
      </c>
      <c r="R67" s="19" t="s">
        <v>25</v>
      </c>
    </row>
    <row r="68" spans="1:18" ht="15.75" x14ac:dyDescent="0.3">
      <c r="A68" s="17">
        <v>66</v>
      </c>
      <c r="B68" s="17" t="s">
        <v>157</v>
      </c>
      <c r="C68" s="20" t="s">
        <v>158</v>
      </c>
      <c r="D68" s="17" t="s">
        <v>20</v>
      </c>
      <c r="E68" s="17" t="s">
        <v>21</v>
      </c>
      <c r="F68" s="17" t="s">
        <v>22</v>
      </c>
      <c r="G68" s="18">
        <v>45851</v>
      </c>
      <c r="H68" s="19" t="str">
        <f>VLOOKUP(F68,'[3]表1.校区竞赛认定目录（2025年）'!B:C,2,0)</f>
        <v>二类</v>
      </c>
      <c r="I68" s="17" t="s">
        <v>23</v>
      </c>
      <c r="J68" s="17" t="s">
        <v>47</v>
      </c>
      <c r="K68" s="17" t="s">
        <v>63</v>
      </c>
      <c r="L68" s="17" t="str">
        <f>_xlfn.IFS(K68="是","（含特）",K68="否","（不含特）")</f>
        <v>（含特）</v>
      </c>
      <c r="M68" s="17" t="str">
        <f>H68&amp;I68&amp;J68&amp;L68</f>
        <v>二类国家级一等奖（含特）</v>
      </c>
      <c r="N68" s="19">
        <f>VLOOKUP(M68,'[3]表2.获奖金额及对应奖项'!A:D,4,0)</f>
        <v>2000</v>
      </c>
      <c r="O68" s="17" t="s">
        <v>26</v>
      </c>
      <c r="P68" s="32">
        <v>0.2</v>
      </c>
      <c r="Q68" s="38">
        <f>N68*P68</f>
        <v>400</v>
      </c>
      <c r="R68" s="19" t="s">
        <v>25</v>
      </c>
    </row>
    <row r="69" spans="1:18" ht="15.75" x14ac:dyDescent="0.3">
      <c r="A69" s="17">
        <v>67</v>
      </c>
      <c r="B69" s="17" t="s">
        <v>159</v>
      </c>
      <c r="C69" s="20" t="s">
        <v>160</v>
      </c>
      <c r="D69" s="17" t="s">
        <v>161</v>
      </c>
      <c r="E69" s="17" t="s">
        <v>21</v>
      </c>
      <c r="F69" s="17" t="s">
        <v>55</v>
      </c>
      <c r="G69" s="18">
        <v>45777</v>
      </c>
      <c r="H69" s="19" t="str">
        <f>VLOOKUP(F69,'[3]表1.校区竞赛认定目录（2025年）'!B:C,2,0)</f>
        <v>二类</v>
      </c>
      <c r="I69" s="17" t="s">
        <v>59</v>
      </c>
      <c r="J69" s="17" t="s">
        <v>37</v>
      </c>
      <c r="K69" s="17" t="s">
        <v>25</v>
      </c>
      <c r="L69" s="17" t="str">
        <f>_xlfn.IFS(K69="是","（含特）",K69="否","（不含特）")</f>
        <v>（不含特）</v>
      </c>
      <c r="M69" s="17" t="str">
        <f>H69&amp;I69&amp;J69&amp;L69</f>
        <v>二类省部级二等奖（不含特）</v>
      </c>
      <c r="N69" s="19">
        <f>VLOOKUP(M69,'[3]表2.获奖金额及对应奖项'!A:D,4,0)</f>
        <v>800</v>
      </c>
      <c r="O69" s="17" t="s">
        <v>26</v>
      </c>
      <c r="P69" s="32">
        <v>0.25</v>
      </c>
      <c r="Q69" s="38">
        <v>160</v>
      </c>
      <c r="R69" s="19" t="s">
        <v>25</v>
      </c>
    </row>
    <row r="70" spans="1:18" ht="15.75" x14ac:dyDescent="0.3">
      <c r="A70" s="17">
        <v>68</v>
      </c>
      <c r="B70" s="17" t="s">
        <v>162</v>
      </c>
      <c r="C70" s="20" t="s">
        <v>163</v>
      </c>
      <c r="D70" s="17" t="s">
        <v>20</v>
      </c>
      <c r="E70" s="17" t="s">
        <v>21</v>
      </c>
      <c r="F70" s="17" t="s">
        <v>55</v>
      </c>
      <c r="G70" s="18">
        <v>45777</v>
      </c>
      <c r="H70" s="19" t="s">
        <v>36</v>
      </c>
      <c r="I70" s="17" t="s">
        <v>59</v>
      </c>
      <c r="J70" s="17" t="s">
        <v>37</v>
      </c>
      <c r="K70" s="17" t="s">
        <v>25</v>
      </c>
      <c r="L70" s="17" t="str">
        <f>_xlfn.IFS(K70="是","（含特）",K70="否","（不含特）")</f>
        <v>（不含特）</v>
      </c>
      <c r="M70" s="17" t="str">
        <f>H70&amp;I70&amp;J70&amp;L70</f>
        <v>二类省部级二等奖（不含特）</v>
      </c>
      <c r="N70" s="19">
        <v>800</v>
      </c>
      <c r="O70" s="17" t="s">
        <v>26</v>
      </c>
      <c r="P70" s="32">
        <v>0.25</v>
      </c>
      <c r="Q70" s="38">
        <v>160</v>
      </c>
      <c r="R70" s="19" t="s">
        <v>25</v>
      </c>
    </row>
    <row r="71" spans="1:18" ht="15.75" x14ac:dyDescent="0.3">
      <c r="A71" s="17">
        <v>69</v>
      </c>
      <c r="B71" s="17" t="s">
        <v>164</v>
      </c>
      <c r="C71" s="20" t="s">
        <v>165</v>
      </c>
      <c r="D71" s="17" t="s">
        <v>20</v>
      </c>
      <c r="E71" s="17" t="s">
        <v>21</v>
      </c>
      <c r="F71" s="17" t="s">
        <v>22</v>
      </c>
      <c r="G71" s="18">
        <v>45816</v>
      </c>
      <c r="H71" s="19" t="str">
        <f>VLOOKUP(F71,'[3]表1.校区竞赛认定目录（2025年）'!B:C,2,0)</f>
        <v>二类</v>
      </c>
      <c r="I71" s="17" t="s">
        <v>23</v>
      </c>
      <c r="J71" s="17" t="s">
        <v>24</v>
      </c>
      <c r="K71" s="17" t="s">
        <v>25</v>
      </c>
      <c r="L71" s="17" t="str">
        <f t="shared" ref="L71:L76" si="22">_xlfn.IFS(K71="是","（含特）",K71="否","（不含特）")</f>
        <v>（不含特）</v>
      </c>
      <c r="M71" s="17" t="str">
        <f t="shared" ref="M71:M76" si="23">H71&amp;I71&amp;J71&amp;L71</f>
        <v>二类国家级三等奖（不含特）</v>
      </c>
      <c r="N71" s="19">
        <f>VLOOKUP(M71,'[3]表2.获奖金额及对应奖项'!A:D,4,0)</f>
        <v>1500</v>
      </c>
      <c r="O71" s="17" t="s">
        <v>26</v>
      </c>
      <c r="P71" s="53">
        <v>0.33329999999999999</v>
      </c>
      <c r="Q71" s="38">
        <f t="shared" ref="Q71:Q76" si="24">N71*P71</f>
        <v>499.95</v>
      </c>
      <c r="R71" s="19" t="s">
        <v>25</v>
      </c>
    </row>
    <row r="72" spans="1:18" ht="15.75" x14ac:dyDescent="0.3">
      <c r="A72" s="17">
        <v>70</v>
      </c>
      <c r="B72" s="17" t="s">
        <v>166</v>
      </c>
      <c r="C72" s="20" t="s">
        <v>167</v>
      </c>
      <c r="D72" s="17" t="s">
        <v>20</v>
      </c>
      <c r="E72" s="17" t="s">
        <v>21</v>
      </c>
      <c r="F72" s="17" t="s">
        <v>61</v>
      </c>
      <c r="G72" s="18">
        <v>45778</v>
      </c>
      <c r="H72" s="19" t="str">
        <f>VLOOKUP(F72,'[3]表1.校区竞赛认定目录（2025年）'!B:C,2,0)</f>
        <v>二类</v>
      </c>
      <c r="I72" s="17" t="s">
        <v>23</v>
      </c>
      <c r="J72" s="17" t="s">
        <v>37</v>
      </c>
      <c r="K72" s="17" t="s">
        <v>63</v>
      </c>
      <c r="L72" s="17" t="str">
        <f t="shared" si="22"/>
        <v>（含特）</v>
      </c>
      <c r="M72" s="17" t="str">
        <f t="shared" si="23"/>
        <v>二类国家级二等奖（含特）</v>
      </c>
      <c r="N72" s="19">
        <f>VLOOKUP(M72,'[3]表2.获奖金额及对应奖项'!A:D,4,0)</f>
        <v>1500</v>
      </c>
      <c r="O72" s="17" t="s">
        <v>26</v>
      </c>
      <c r="P72" s="32">
        <v>0.25</v>
      </c>
      <c r="Q72" s="38">
        <f t="shared" si="24"/>
        <v>375</v>
      </c>
      <c r="R72" s="19" t="s">
        <v>25</v>
      </c>
    </row>
    <row r="73" spans="1:18" ht="15.75" x14ac:dyDescent="0.3">
      <c r="A73" s="17">
        <v>71</v>
      </c>
      <c r="B73" s="17" t="s">
        <v>168</v>
      </c>
      <c r="C73" s="20" t="s">
        <v>169</v>
      </c>
      <c r="D73" s="17" t="s">
        <v>20</v>
      </c>
      <c r="E73" s="17" t="s">
        <v>21</v>
      </c>
      <c r="F73" s="17" t="s">
        <v>34</v>
      </c>
      <c r="G73" s="23">
        <v>45870</v>
      </c>
      <c r="H73" s="19" t="str">
        <f>VLOOKUP(F73,'[3]表1.校区竞赛认定目录（2025年）'!B:C,2,0)</f>
        <v>二类</v>
      </c>
      <c r="I73" s="17" t="s">
        <v>23</v>
      </c>
      <c r="J73" s="17" t="s">
        <v>47</v>
      </c>
      <c r="K73" s="17" t="s">
        <v>25</v>
      </c>
      <c r="L73" s="17" t="str">
        <f t="shared" si="22"/>
        <v>（不含特）</v>
      </c>
      <c r="M73" s="17" t="str">
        <f t="shared" si="23"/>
        <v>二类国家级一等奖（不含特）</v>
      </c>
      <c r="N73" s="19">
        <f>VLOOKUP(M73,'[3]表2.获奖金额及对应奖项'!A:D,4,0)</f>
        <v>3000</v>
      </c>
      <c r="O73" s="17" t="s">
        <v>40</v>
      </c>
      <c r="P73" s="32">
        <v>1</v>
      </c>
      <c r="Q73" s="38">
        <f t="shared" si="24"/>
        <v>3000</v>
      </c>
      <c r="R73" s="19" t="s">
        <v>25</v>
      </c>
    </row>
    <row r="74" spans="1:18" ht="15.75" x14ac:dyDescent="0.3">
      <c r="A74" s="17">
        <v>72</v>
      </c>
      <c r="B74" s="17" t="s">
        <v>170</v>
      </c>
      <c r="C74" s="20" t="s">
        <v>171</v>
      </c>
      <c r="D74" s="17" t="s">
        <v>20</v>
      </c>
      <c r="E74" s="17" t="s">
        <v>21</v>
      </c>
      <c r="F74" s="17" t="s">
        <v>22</v>
      </c>
      <c r="G74" s="18">
        <v>45584</v>
      </c>
      <c r="H74" s="19" t="str">
        <f>VLOOKUP(F74,'[3]表1.校区竞赛认定目录（2025年）'!B:C,2,0)</f>
        <v>二类</v>
      </c>
      <c r="I74" s="17" t="s">
        <v>23</v>
      </c>
      <c r="J74" s="17" t="s">
        <v>47</v>
      </c>
      <c r="K74" s="17" t="s">
        <v>25</v>
      </c>
      <c r="L74" s="17" t="str">
        <f t="shared" si="22"/>
        <v>（不含特）</v>
      </c>
      <c r="M74" s="17" t="str">
        <f t="shared" si="23"/>
        <v>二类国家级一等奖（不含特）</v>
      </c>
      <c r="N74" s="19">
        <f>VLOOKUP(M74,'[3]表2.获奖金额及对应奖项'!A:D,4,0)</f>
        <v>3000</v>
      </c>
      <c r="O74" s="17" t="s">
        <v>26</v>
      </c>
      <c r="P74" s="32">
        <v>0.2</v>
      </c>
      <c r="Q74" s="38">
        <f t="shared" si="24"/>
        <v>600</v>
      </c>
      <c r="R74" s="19" t="s">
        <v>25</v>
      </c>
    </row>
    <row r="75" spans="1:18" ht="15.75" x14ac:dyDescent="0.3">
      <c r="A75" s="17">
        <v>73</v>
      </c>
      <c r="B75" s="17" t="s">
        <v>172</v>
      </c>
      <c r="C75" s="20" t="s">
        <v>173</v>
      </c>
      <c r="D75" s="17" t="s">
        <v>20</v>
      </c>
      <c r="E75" s="17" t="s">
        <v>21</v>
      </c>
      <c r="F75" s="17" t="s">
        <v>174</v>
      </c>
      <c r="G75" s="23">
        <v>45658</v>
      </c>
      <c r="H75" s="19" t="str">
        <f>VLOOKUP(F75,'[3]表1.校区竞赛认定目录（2025年）'!B:C,2,0)</f>
        <v>二类</v>
      </c>
      <c r="I75" s="17" t="s">
        <v>23</v>
      </c>
      <c r="J75" s="17" t="s">
        <v>47</v>
      </c>
      <c r="K75" s="17" t="s">
        <v>25</v>
      </c>
      <c r="L75" s="17" t="str">
        <f t="shared" si="22"/>
        <v>（不含特）</v>
      </c>
      <c r="M75" s="17" t="str">
        <f t="shared" si="23"/>
        <v>二类国家级一等奖（不含特）</v>
      </c>
      <c r="N75" s="19">
        <f>VLOOKUP(M75,'[3]表2.获奖金额及对应奖项'!A:D,4,0)</f>
        <v>3000</v>
      </c>
      <c r="O75" s="17" t="s">
        <v>26</v>
      </c>
      <c r="P75" s="32">
        <v>1</v>
      </c>
      <c r="Q75" s="38">
        <f t="shared" si="24"/>
        <v>3000</v>
      </c>
      <c r="R75" s="19" t="s">
        <v>25</v>
      </c>
    </row>
    <row r="76" spans="1:18" ht="15.75" x14ac:dyDescent="0.3">
      <c r="A76" s="17">
        <v>74</v>
      </c>
      <c r="B76" s="17" t="s">
        <v>175</v>
      </c>
      <c r="C76" s="20" t="s">
        <v>176</v>
      </c>
      <c r="D76" s="17" t="s">
        <v>20</v>
      </c>
      <c r="E76" s="17" t="s">
        <v>21</v>
      </c>
      <c r="F76" s="17" t="s">
        <v>34</v>
      </c>
      <c r="G76" s="23">
        <v>45870</v>
      </c>
      <c r="H76" s="19" t="str">
        <f>VLOOKUP(F76,'[3]表1.校区竞赛认定目录（2025年）'!B:C,2,0)</f>
        <v>二类</v>
      </c>
      <c r="I76" s="17" t="s">
        <v>23</v>
      </c>
      <c r="J76" s="17" t="s">
        <v>37</v>
      </c>
      <c r="K76" s="17" t="s">
        <v>25</v>
      </c>
      <c r="L76" s="17" t="str">
        <f t="shared" si="22"/>
        <v>（不含特）</v>
      </c>
      <c r="M76" s="17" t="str">
        <f t="shared" si="23"/>
        <v>二类国家级二等奖（不含特）</v>
      </c>
      <c r="N76" s="19">
        <f>VLOOKUP(M76,'[3]表2.获奖金额及对应奖项'!A:D,4,0)</f>
        <v>2000</v>
      </c>
      <c r="O76" s="17" t="s">
        <v>40</v>
      </c>
      <c r="P76" s="32">
        <v>1</v>
      </c>
      <c r="Q76" s="38">
        <f t="shared" si="24"/>
        <v>2000</v>
      </c>
      <c r="R76" s="19" t="s">
        <v>25</v>
      </c>
    </row>
    <row r="77" spans="1:18" ht="15.75" x14ac:dyDescent="0.3">
      <c r="A77" s="17">
        <v>75</v>
      </c>
      <c r="B77" s="17" t="s">
        <v>177</v>
      </c>
      <c r="C77" s="17">
        <v>2023016912</v>
      </c>
      <c r="D77" s="17" t="s">
        <v>20</v>
      </c>
      <c r="E77" s="17" t="s">
        <v>21</v>
      </c>
      <c r="F77" s="43" t="s">
        <v>178</v>
      </c>
      <c r="G77" s="30">
        <v>45788</v>
      </c>
      <c r="H77" s="44" t="s">
        <v>36</v>
      </c>
      <c r="I77" s="17" t="s">
        <v>23</v>
      </c>
      <c r="J77" s="17" t="s">
        <v>37</v>
      </c>
      <c r="K77" s="17" t="s">
        <v>25</v>
      </c>
      <c r="N77" s="22">
        <v>2000</v>
      </c>
      <c r="O77" s="17" t="s">
        <v>26</v>
      </c>
      <c r="P77" s="32">
        <v>0.25</v>
      </c>
      <c r="Q77" s="39">
        <v>500</v>
      </c>
      <c r="R77" s="19" t="s">
        <v>25</v>
      </c>
    </row>
    <row r="78" spans="1:18" ht="15.75" x14ac:dyDescent="0.3">
      <c r="A78" s="17">
        <v>76</v>
      </c>
      <c r="B78" s="17" t="s">
        <v>179</v>
      </c>
      <c r="C78" s="17">
        <v>2024017639</v>
      </c>
      <c r="D78" s="17" t="s">
        <v>20</v>
      </c>
      <c r="E78" s="17" t="s">
        <v>21</v>
      </c>
      <c r="F78" s="43" t="s">
        <v>178</v>
      </c>
      <c r="G78" s="30">
        <v>45788</v>
      </c>
      <c r="H78" s="44" t="s">
        <v>36</v>
      </c>
      <c r="I78" s="17" t="s">
        <v>23</v>
      </c>
      <c r="J78" s="17" t="s">
        <v>37</v>
      </c>
      <c r="K78" s="17" t="s">
        <v>25</v>
      </c>
      <c r="N78" s="22">
        <v>2000</v>
      </c>
      <c r="O78" s="17" t="s">
        <v>26</v>
      </c>
      <c r="P78" s="32">
        <v>0.25</v>
      </c>
      <c r="Q78" s="39">
        <v>500</v>
      </c>
      <c r="R78" s="19" t="s">
        <v>25</v>
      </c>
    </row>
    <row r="79" spans="1:18" ht="15.75" x14ac:dyDescent="0.3">
      <c r="A79" s="17">
        <v>77</v>
      </c>
      <c r="B79" s="17" t="s">
        <v>180</v>
      </c>
      <c r="C79" s="17">
        <v>2024017599</v>
      </c>
      <c r="D79" s="17" t="s">
        <v>20</v>
      </c>
      <c r="E79" s="17" t="s">
        <v>21</v>
      </c>
      <c r="F79" s="43" t="s">
        <v>178</v>
      </c>
      <c r="G79" s="30">
        <v>45788</v>
      </c>
      <c r="H79" s="44" t="s">
        <v>36</v>
      </c>
      <c r="I79" s="17" t="s">
        <v>23</v>
      </c>
      <c r="J79" s="17" t="s">
        <v>37</v>
      </c>
      <c r="K79" s="17" t="s">
        <v>25</v>
      </c>
      <c r="N79" s="22">
        <v>2000</v>
      </c>
      <c r="O79" s="17" t="s">
        <v>26</v>
      </c>
      <c r="P79" s="32">
        <v>0.25</v>
      </c>
      <c r="Q79" s="39">
        <v>500</v>
      </c>
      <c r="R79" s="19" t="s">
        <v>25</v>
      </c>
    </row>
    <row r="80" spans="1:18" ht="12.3" customHeight="1" x14ac:dyDescent="0.3">
      <c r="A80" s="17">
        <v>78</v>
      </c>
      <c r="B80" s="45" t="s">
        <v>181</v>
      </c>
      <c r="C80" s="46" t="s">
        <v>182</v>
      </c>
      <c r="D80" s="17" t="s">
        <v>20</v>
      </c>
      <c r="E80" s="17" t="s">
        <v>21</v>
      </c>
      <c r="F80" s="47" t="s">
        <v>183</v>
      </c>
      <c r="G80" s="48">
        <v>45599</v>
      </c>
      <c r="H80" s="49" t="str">
        <f>VLOOKUP(F80,'[3]表1.校区竞赛认定目录（2025年）'!B:C,2,0)</f>
        <v>二类</v>
      </c>
      <c r="I80" s="45" t="s">
        <v>59</v>
      </c>
      <c r="J80" s="45" t="s">
        <v>37</v>
      </c>
      <c r="K80" s="45" t="s">
        <v>25</v>
      </c>
      <c r="L80" s="45" t="e">
        <f>#N/A</f>
        <v>#N/A</v>
      </c>
      <c r="M80" s="45" t="e">
        <f t="shared" ref="M80:M95" si="25">H80&amp;I80&amp;J80&amp;L80</f>
        <v>#N/A</v>
      </c>
      <c r="N80" s="49" t="e">
        <f>VLOOKUP(M80,'[3]表2.获奖金额及对应奖项'!A:D,4,0)</f>
        <v>#N/A</v>
      </c>
      <c r="O80" s="45" t="s">
        <v>40</v>
      </c>
      <c r="P80" s="54">
        <v>1</v>
      </c>
      <c r="Q80" s="55">
        <v>800</v>
      </c>
      <c r="R80" s="56" t="s">
        <v>403</v>
      </c>
    </row>
    <row r="81" spans="1:18" s="2" customFormat="1" ht="15.75" x14ac:dyDescent="0.3">
      <c r="A81" s="17">
        <v>79</v>
      </c>
      <c r="B81" s="17" t="s">
        <v>185</v>
      </c>
      <c r="C81" s="20" t="s">
        <v>186</v>
      </c>
      <c r="D81" s="17" t="s">
        <v>20</v>
      </c>
      <c r="E81" s="17" t="s">
        <v>21</v>
      </c>
      <c r="F81" s="17" t="s">
        <v>55</v>
      </c>
      <c r="G81" s="18">
        <v>45777</v>
      </c>
      <c r="H81" s="19" t="str">
        <f>VLOOKUP(F81,'[3]表1.校区竞赛认定目录（2025年）'!B:C,2,0)</f>
        <v>二类</v>
      </c>
      <c r="I81" s="17" t="s">
        <v>59</v>
      </c>
      <c r="J81" s="17" t="s">
        <v>37</v>
      </c>
      <c r="K81" s="17" t="s">
        <v>25</v>
      </c>
      <c r="L81" s="17" t="str">
        <f t="shared" ref="L81:L95" si="26">_xlfn.IFS(K81="是","（含特）",K81="否","（不含特）")</f>
        <v>（不含特）</v>
      </c>
      <c r="M81" s="17" t="str">
        <f t="shared" si="25"/>
        <v>二类省部级二等奖（不含特）</v>
      </c>
      <c r="N81" s="19">
        <f>VLOOKUP(M81,'[3]表2.获奖金额及对应奖项'!A:D,4,0)</f>
        <v>800</v>
      </c>
      <c r="O81" s="17" t="s">
        <v>26</v>
      </c>
      <c r="P81" s="53">
        <v>0.11</v>
      </c>
      <c r="Q81" s="38">
        <f>N81*P81</f>
        <v>88</v>
      </c>
      <c r="R81" s="19" t="s">
        <v>25</v>
      </c>
    </row>
    <row r="82" spans="1:18" ht="15.75" x14ac:dyDescent="0.3">
      <c r="A82" s="17">
        <v>80</v>
      </c>
      <c r="B82" s="17" t="s">
        <v>187</v>
      </c>
      <c r="C82" s="20" t="s">
        <v>188</v>
      </c>
      <c r="D82" s="17" t="s">
        <v>20</v>
      </c>
      <c r="E82" s="17" t="s">
        <v>21</v>
      </c>
      <c r="F82" s="17" t="s">
        <v>22</v>
      </c>
      <c r="G82" s="18">
        <v>45584</v>
      </c>
      <c r="H82" s="19" t="str">
        <f>VLOOKUP(F82,'[3]表1.校区竞赛认定目录（2025年）'!B:C,2,0)</f>
        <v>二类</v>
      </c>
      <c r="I82" s="17" t="s">
        <v>23</v>
      </c>
      <c r="J82" s="17" t="s">
        <v>47</v>
      </c>
      <c r="K82" s="17" t="s">
        <v>25</v>
      </c>
      <c r="L82" s="17" t="str">
        <f t="shared" si="26"/>
        <v>（不含特）</v>
      </c>
      <c r="M82" s="17" t="str">
        <f t="shared" si="25"/>
        <v>二类国家级一等奖（不含特）</v>
      </c>
      <c r="N82" s="19">
        <f>VLOOKUP(M82,'[3]表2.获奖金额及对应奖项'!A:D,4,0)</f>
        <v>3000</v>
      </c>
      <c r="O82" s="17" t="s">
        <v>26</v>
      </c>
      <c r="P82" s="32">
        <v>0.4</v>
      </c>
      <c r="Q82" s="38">
        <f t="shared" ref="Q82:Q88" si="27">N82*P82</f>
        <v>1200</v>
      </c>
      <c r="R82" s="19" t="s">
        <v>25</v>
      </c>
    </row>
    <row r="83" spans="1:18" ht="15.75" x14ac:dyDescent="0.3">
      <c r="A83" s="17">
        <v>81</v>
      </c>
      <c r="B83" s="17" t="s">
        <v>189</v>
      </c>
      <c r="C83" s="20" t="s">
        <v>190</v>
      </c>
      <c r="D83" s="17" t="s">
        <v>20</v>
      </c>
      <c r="E83" s="17" t="s">
        <v>21</v>
      </c>
      <c r="F83" s="17" t="s">
        <v>55</v>
      </c>
      <c r="G83" s="18">
        <v>45777</v>
      </c>
      <c r="H83" s="19" t="str">
        <f>VLOOKUP(F83,'[3]表1.校区竞赛认定目录（2025年）'!B:C,2,0)</f>
        <v>二类</v>
      </c>
      <c r="I83" s="17" t="s">
        <v>59</v>
      </c>
      <c r="J83" s="17" t="s">
        <v>37</v>
      </c>
      <c r="K83" s="17" t="s">
        <v>25</v>
      </c>
      <c r="L83" s="17" t="str">
        <f t="shared" si="26"/>
        <v>（不含特）</v>
      </c>
      <c r="M83" s="17" t="str">
        <f t="shared" si="25"/>
        <v>二类省部级二等奖（不含特）</v>
      </c>
      <c r="N83" s="19">
        <f>VLOOKUP(M83,'[3]表2.获奖金额及对应奖项'!A:D,4,0)</f>
        <v>800</v>
      </c>
      <c r="O83" s="17" t="s">
        <v>26</v>
      </c>
      <c r="P83" s="32">
        <v>0.8</v>
      </c>
      <c r="Q83" s="38">
        <f t="shared" si="27"/>
        <v>640</v>
      </c>
      <c r="R83" s="19" t="s">
        <v>25</v>
      </c>
    </row>
    <row r="84" spans="1:18" ht="15.75" x14ac:dyDescent="0.3">
      <c r="A84" s="17">
        <v>82</v>
      </c>
      <c r="B84" s="17" t="s">
        <v>191</v>
      </c>
      <c r="C84" s="20" t="s">
        <v>192</v>
      </c>
      <c r="D84" s="17" t="s">
        <v>20</v>
      </c>
      <c r="E84" s="17" t="s">
        <v>21</v>
      </c>
      <c r="F84" s="17" t="s">
        <v>22</v>
      </c>
      <c r="G84" s="18">
        <v>45451</v>
      </c>
      <c r="H84" s="19" t="str">
        <f>VLOOKUP(F84,'[3]表1.校区竞赛认定目录（2025年）'!B:C,2,0)</f>
        <v>二类</v>
      </c>
      <c r="I84" s="17" t="s">
        <v>23</v>
      </c>
      <c r="J84" s="17" t="s">
        <v>24</v>
      </c>
      <c r="K84" s="17" t="s">
        <v>25</v>
      </c>
      <c r="L84" s="17" t="str">
        <f t="shared" si="26"/>
        <v>（不含特）</v>
      </c>
      <c r="M84" s="17" t="str">
        <f t="shared" si="25"/>
        <v>二类国家级三等奖（不含特）</v>
      </c>
      <c r="N84" s="19">
        <f>VLOOKUP(M84,'[3]表2.获奖金额及对应奖项'!A:D,4,0)</f>
        <v>1500</v>
      </c>
      <c r="O84" s="17" t="s">
        <v>26</v>
      </c>
      <c r="P84" s="32">
        <v>1</v>
      </c>
      <c r="Q84" s="38">
        <f t="shared" si="27"/>
        <v>1500</v>
      </c>
      <c r="R84" s="19" t="s">
        <v>25</v>
      </c>
    </row>
    <row r="85" spans="1:18" s="2" customFormat="1" ht="15.75" x14ac:dyDescent="0.3">
      <c r="A85" s="17">
        <v>83</v>
      </c>
      <c r="B85" s="17" t="s">
        <v>193</v>
      </c>
      <c r="C85" s="20" t="s">
        <v>194</v>
      </c>
      <c r="D85" s="17" t="s">
        <v>20</v>
      </c>
      <c r="E85" s="17" t="s">
        <v>21</v>
      </c>
      <c r="F85" s="17" t="s">
        <v>195</v>
      </c>
      <c r="G85" s="18">
        <v>45566</v>
      </c>
      <c r="H85" s="19" t="str">
        <f>VLOOKUP(F85,'[3]表1.校区竞赛认定目录（2025年）'!B:C,2,0)</f>
        <v>二类</v>
      </c>
      <c r="I85" s="17" t="s">
        <v>59</v>
      </c>
      <c r="J85" s="17" t="s">
        <v>37</v>
      </c>
      <c r="K85" s="17" t="s">
        <v>25</v>
      </c>
      <c r="L85" s="17" t="str">
        <f t="shared" si="26"/>
        <v>（不含特）</v>
      </c>
      <c r="M85" s="17" t="str">
        <f t="shared" si="25"/>
        <v>二类省部级二等奖（不含特）</v>
      </c>
      <c r="N85" s="19">
        <f>VLOOKUP(M85,'[3]表2.获奖金额及对应奖项'!A:D,4,0)</f>
        <v>800</v>
      </c>
      <c r="O85" s="17" t="s">
        <v>26</v>
      </c>
      <c r="P85" s="32">
        <v>0.9</v>
      </c>
      <c r="Q85" s="38">
        <f t="shared" si="27"/>
        <v>720</v>
      </c>
      <c r="R85" s="19" t="s">
        <v>25</v>
      </c>
    </row>
    <row r="86" spans="1:18" ht="15.75" x14ac:dyDescent="0.3">
      <c r="A86" s="17">
        <v>84</v>
      </c>
      <c r="B86" s="17" t="s">
        <v>196</v>
      </c>
      <c r="C86" s="20" t="s">
        <v>197</v>
      </c>
      <c r="D86" s="17" t="s">
        <v>20</v>
      </c>
      <c r="E86" s="17" t="s">
        <v>21</v>
      </c>
      <c r="F86" s="17" t="s">
        <v>34</v>
      </c>
      <c r="G86" s="18">
        <v>45870</v>
      </c>
      <c r="H86" s="19" t="str">
        <f>VLOOKUP(F86,'[3]表1.校区竞赛认定目录（2025年）'!B:C,2,0)</f>
        <v>二类</v>
      </c>
      <c r="I86" s="17" t="s">
        <v>23</v>
      </c>
      <c r="J86" s="17" t="s">
        <v>47</v>
      </c>
      <c r="K86" s="17" t="s">
        <v>25</v>
      </c>
      <c r="L86" s="17" t="str">
        <f t="shared" si="26"/>
        <v>（不含特）</v>
      </c>
      <c r="M86" s="17" t="str">
        <f t="shared" si="25"/>
        <v>二类国家级一等奖（不含特）</v>
      </c>
      <c r="N86" s="19">
        <f>VLOOKUP(M86,'[3]表2.获奖金额及对应奖项'!A:D,4,0)</f>
        <v>3000</v>
      </c>
      <c r="O86" s="17" t="s">
        <v>40</v>
      </c>
      <c r="P86" s="32">
        <v>1</v>
      </c>
      <c r="Q86" s="38">
        <f t="shared" si="27"/>
        <v>3000</v>
      </c>
      <c r="R86" s="19" t="s">
        <v>25</v>
      </c>
    </row>
    <row r="87" spans="1:18" ht="15.75" x14ac:dyDescent="0.3">
      <c r="A87" s="17">
        <v>85</v>
      </c>
      <c r="B87" s="17" t="s">
        <v>198</v>
      </c>
      <c r="C87" s="20" t="s">
        <v>199</v>
      </c>
      <c r="D87" s="17" t="s">
        <v>20</v>
      </c>
      <c r="E87" s="17" t="s">
        <v>21</v>
      </c>
      <c r="F87" s="17" t="s">
        <v>61</v>
      </c>
      <c r="G87" s="23">
        <v>45778</v>
      </c>
      <c r="H87" s="19" t="str">
        <f>VLOOKUP(F87,'[3]表1.校区竞赛认定目录（2025年）'!B:C,2,0)</f>
        <v>二类</v>
      </c>
      <c r="I87" s="17" t="s">
        <v>23</v>
      </c>
      <c r="J87" s="17" t="s">
        <v>37</v>
      </c>
      <c r="K87" s="17" t="s">
        <v>63</v>
      </c>
      <c r="L87" s="17" t="str">
        <f t="shared" si="26"/>
        <v>（含特）</v>
      </c>
      <c r="M87" s="17" t="str">
        <f t="shared" si="25"/>
        <v>二类国家级二等奖（含特）</v>
      </c>
      <c r="N87" s="19">
        <f>VLOOKUP(M87,'[3]表2.获奖金额及对应奖项'!A:D,4,0)</f>
        <v>1500</v>
      </c>
      <c r="O87" s="17" t="s">
        <v>26</v>
      </c>
      <c r="P87" s="32">
        <v>0.25</v>
      </c>
      <c r="Q87" s="38">
        <f t="shared" si="27"/>
        <v>375</v>
      </c>
      <c r="R87" s="19" t="s">
        <v>25</v>
      </c>
    </row>
    <row r="88" spans="1:18" ht="15.75" x14ac:dyDescent="0.3">
      <c r="A88" s="17">
        <v>86</v>
      </c>
      <c r="B88" s="17" t="s">
        <v>200</v>
      </c>
      <c r="C88" s="20" t="s">
        <v>201</v>
      </c>
      <c r="D88" s="17" t="s">
        <v>20</v>
      </c>
      <c r="E88" s="17" t="s">
        <v>21</v>
      </c>
      <c r="F88" s="17" t="s">
        <v>71</v>
      </c>
      <c r="G88" s="18">
        <v>45627</v>
      </c>
      <c r="H88" s="19" t="str">
        <f>VLOOKUP(F88,'[3]表1.校区竞赛认定目录（2025年）'!B:C,2,0)</f>
        <v>二类</v>
      </c>
      <c r="I88" s="17" t="s">
        <v>59</v>
      </c>
      <c r="J88" s="17" t="s">
        <v>37</v>
      </c>
      <c r="K88" s="17" t="s">
        <v>25</v>
      </c>
      <c r="L88" s="17" t="str">
        <f t="shared" si="26"/>
        <v>（不含特）</v>
      </c>
      <c r="M88" s="17" t="str">
        <f t="shared" si="25"/>
        <v>二类省部级二等奖（不含特）</v>
      </c>
      <c r="N88" s="19">
        <f>VLOOKUP(M88,'[3]表2.获奖金额及对应奖项'!A:D,4,0)</f>
        <v>800</v>
      </c>
      <c r="O88" s="17" t="s">
        <v>40</v>
      </c>
      <c r="P88" s="32">
        <v>1</v>
      </c>
      <c r="Q88" s="38">
        <f t="shared" si="27"/>
        <v>800</v>
      </c>
      <c r="R88" s="19" t="s">
        <v>25</v>
      </c>
    </row>
    <row r="89" spans="1:18" s="2" customFormat="1" ht="15.75" x14ac:dyDescent="0.3">
      <c r="A89" s="17">
        <v>87</v>
      </c>
      <c r="B89" s="17" t="s">
        <v>202</v>
      </c>
      <c r="C89" s="20" t="s">
        <v>203</v>
      </c>
      <c r="D89" s="17" t="s">
        <v>20</v>
      </c>
      <c r="E89" s="17" t="s">
        <v>204</v>
      </c>
      <c r="F89" s="17"/>
      <c r="G89" s="23">
        <v>45809</v>
      </c>
      <c r="H89" s="19" t="e">
        <f>VLOOKUP(F89,'[3]表1.校区竞赛认定目录（2025年）'!B:C,2,0)</f>
        <v>#N/A</v>
      </c>
      <c r="I89" s="17"/>
      <c r="J89" s="17"/>
      <c r="K89" s="17"/>
      <c r="L89" s="17" t="e">
        <f t="shared" si="26"/>
        <v>#N/A</v>
      </c>
      <c r="M89" s="17" t="e">
        <f t="shared" si="25"/>
        <v>#N/A</v>
      </c>
      <c r="N89" s="19" t="e">
        <f>VLOOKUP(M89,'[3]表2.获奖金额及对应奖项'!A:D,4,0)</f>
        <v>#N/A</v>
      </c>
      <c r="O89" s="17" t="s">
        <v>40</v>
      </c>
      <c r="P89" s="32">
        <v>1</v>
      </c>
      <c r="Q89" s="38">
        <v>100</v>
      </c>
      <c r="R89" s="19" t="s">
        <v>25</v>
      </c>
    </row>
    <row r="90" spans="1:18" ht="15.75" x14ac:dyDescent="0.3">
      <c r="A90" s="17">
        <v>88</v>
      </c>
      <c r="B90" s="17" t="s">
        <v>166</v>
      </c>
      <c r="C90" s="20" t="s">
        <v>167</v>
      </c>
      <c r="D90" s="17" t="s">
        <v>20</v>
      </c>
      <c r="E90" s="17" t="s">
        <v>21</v>
      </c>
      <c r="F90" s="17" t="s">
        <v>61</v>
      </c>
      <c r="G90" s="18">
        <v>45778</v>
      </c>
      <c r="H90" s="19" t="str">
        <f>VLOOKUP(F90,'[3]表1.校区竞赛认定目录（2025年）'!B:C,2,0)</f>
        <v>二类</v>
      </c>
      <c r="I90" s="17" t="s">
        <v>23</v>
      </c>
      <c r="J90" s="17" t="s">
        <v>37</v>
      </c>
      <c r="K90" s="17" t="s">
        <v>63</v>
      </c>
      <c r="L90" s="17" t="str">
        <f t="shared" si="26"/>
        <v>（含特）</v>
      </c>
      <c r="M90" s="17" t="str">
        <f t="shared" si="25"/>
        <v>二类国家级二等奖（含特）</v>
      </c>
      <c r="N90" s="19">
        <f>VLOOKUP(M90,'[3]表2.获奖金额及对应奖项'!A:D,4,0)</f>
        <v>1500</v>
      </c>
      <c r="O90" s="17" t="s">
        <v>26</v>
      </c>
      <c r="P90" s="32">
        <v>0.25</v>
      </c>
      <c r="Q90" s="38">
        <f>N90*P90</f>
        <v>375</v>
      </c>
      <c r="R90" s="19" t="s">
        <v>25</v>
      </c>
    </row>
    <row r="91" spans="1:18" ht="15.75" x14ac:dyDescent="0.3">
      <c r="A91" s="17">
        <v>89</v>
      </c>
      <c r="B91" s="17" t="s">
        <v>205</v>
      </c>
      <c r="C91" s="20" t="s">
        <v>206</v>
      </c>
      <c r="D91" s="17" t="s">
        <v>20</v>
      </c>
      <c r="E91" s="17" t="s">
        <v>21</v>
      </c>
      <c r="F91" s="17" t="s">
        <v>22</v>
      </c>
      <c r="G91" s="18">
        <v>45851</v>
      </c>
      <c r="H91" s="19" t="str">
        <f>VLOOKUP(F91,'[3]表1.校区竞赛认定目录（2025年）'!B:C,2,0)</f>
        <v>二类</v>
      </c>
      <c r="I91" s="17" t="s">
        <v>23</v>
      </c>
      <c r="J91" s="17" t="s">
        <v>47</v>
      </c>
      <c r="K91" s="17" t="s">
        <v>25</v>
      </c>
      <c r="L91" s="17" t="str">
        <f t="shared" si="26"/>
        <v>（不含特）</v>
      </c>
      <c r="M91" s="17" t="str">
        <f t="shared" si="25"/>
        <v>二类国家级一等奖（不含特）</v>
      </c>
      <c r="N91" s="19">
        <f>VLOOKUP(M91,'[3]表2.获奖金额及对应奖项'!A:D,4,0)</f>
        <v>3000</v>
      </c>
      <c r="O91" s="17" t="s">
        <v>26</v>
      </c>
      <c r="P91" s="32">
        <v>0.2</v>
      </c>
      <c r="Q91" s="38">
        <f>N91*P91</f>
        <v>600</v>
      </c>
      <c r="R91" s="19" t="s">
        <v>25</v>
      </c>
    </row>
    <row r="92" spans="1:18" ht="15.75" x14ac:dyDescent="0.3">
      <c r="A92" s="17">
        <v>90</v>
      </c>
      <c r="B92" s="17" t="s">
        <v>207</v>
      </c>
      <c r="C92" s="20" t="s">
        <v>208</v>
      </c>
      <c r="D92" s="17" t="s">
        <v>20</v>
      </c>
      <c r="E92" s="17" t="s">
        <v>21</v>
      </c>
      <c r="F92" s="17" t="s">
        <v>89</v>
      </c>
      <c r="G92" s="18">
        <v>45895</v>
      </c>
      <c r="H92" s="19" t="str">
        <f>VLOOKUP(F92,'[3]表1.校区竞赛认定目录（2025年）'!B:C,2,0)</f>
        <v>二类</v>
      </c>
      <c r="I92" s="17" t="s">
        <v>23</v>
      </c>
      <c r="J92" s="17" t="s">
        <v>47</v>
      </c>
      <c r="K92" s="17" t="s">
        <v>25</v>
      </c>
      <c r="L92" s="17" t="str">
        <f t="shared" si="26"/>
        <v>（不含特）</v>
      </c>
      <c r="M92" s="17" t="str">
        <f t="shared" si="25"/>
        <v>二类国家级一等奖（不含特）</v>
      </c>
      <c r="N92" s="19">
        <f>VLOOKUP(M92,'[3]表2.获奖金额及对应奖项'!A:D,4,0)</f>
        <v>3000</v>
      </c>
      <c r="O92" s="17" t="s">
        <v>40</v>
      </c>
      <c r="P92" s="32">
        <v>1</v>
      </c>
      <c r="Q92" s="38">
        <f>N92*P92</f>
        <v>3000</v>
      </c>
      <c r="R92" s="19" t="s">
        <v>25</v>
      </c>
    </row>
    <row r="93" spans="1:18" ht="15.75" x14ac:dyDescent="0.3">
      <c r="A93" s="17">
        <v>91</v>
      </c>
      <c r="B93" s="17" t="s">
        <v>121</v>
      </c>
      <c r="C93" s="20" t="s">
        <v>122</v>
      </c>
      <c r="D93" s="17" t="s">
        <v>20</v>
      </c>
      <c r="E93" s="17" t="s">
        <v>21</v>
      </c>
      <c r="F93" s="17" t="s">
        <v>66</v>
      </c>
      <c r="G93" s="23">
        <v>45627</v>
      </c>
      <c r="H93" s="19" t="str">
        <f>VLOOKUP(F93,'[3]表1.校区竞赛认定目录（2025年）'!B:C,2,0)</f>
        <v>一类</v>
      </c>
      <c r="I93" s="17" t="s">
        <v>59</v>
      </c>
      <c r="J93" s="17" t="s">
        <v>37</v>
      </c>
      <c r="K93" s="17" t="s">
        <v>25</v>
      </c>
      <c r="L93" s="17" t="str">
        <f t="shared" si="26"/>
        <v>（不含特）</v>
      </c>
      <c r="M93" s="17" t="str">
        <f t="shared" si="25"/>
        <v>一类省部级二等奖（不含特）</v>
      </c>
      <c r="N93" s="19">
        <f>VLOOKUP(M93,'[3]表2.获奖金额及对应奖项'!A:D,4,0)</f>
        <v>800</v>
      </c>
      <c r="O93" s="17" t="s">
        <v>26</v>
      </c>
      <c r="P93" s="32">
        <v>1</v>
      </c>
      <c r="Q93" s="38">
        <f t="shared" ref="Q93:Q95" si="28">N93*P93</f>
        <v>800</v>
      </c>
      <c r="R93" s="19" t="s">
        <v>25</v>
      </c>
    </row>
    <row r="94" spans="1:18" ht="12.3" customHeight="1" thickBot="1" x14ac:dyDescent="0.35">
      <c r="A94" s="17">
        <v>92</v>
      </c>
      <c r="B94" s="17" t="s">
        <v>209</v>
      </c>
      <c r="C94" s="20" t="s">
        <v>210</v>
      </c>
      <c r="D94" s="17" t="s">
        <v>20</v>
      </c>
      <c r="E94" s="17" t="s">
        <v>21</v>
      </c>
      <c r="F94" s="10" t="s">
        <v>211</v>
      </c>
      <c r="G94" s="18">
        <v>45816</v>
      </c>
      <c r="H94" s="19" t="s">
        <v>36</v>
      </c>
      <c r="I94" s="17" t="s">
        <v>23</v>
      </c>
      <c r="J94" s="17" t="s">
        <v>24</v>
      </c>
      <c r="K94" s="17" t="s">
        <v>25</v>
      </c>
      <c r="L94" s="17" t="str">
        <f t="shared" si="26"/>
        <v>（不含特）</v>
      </c>
      <c r="M94" s="17" t="str">
        <f t="shared" si="25"/>
        <v>二类国家级三等奖（不含特）</v>
      </c>
      <c r="N94" s="19">
        <f>VLOOKUP(M94,'[3]表2.获奖金额及对应奖项'!A:D,4,0)</f>
        <v>1500</v>
      </c>
      <c r="O94" s="17" t="s">
        <v>26</v>
      </c>
      <c r="P94" s="32">
        <v>0.33339999999999997</v>
      </c>
      <c r="Q94" s="38">
        <f t="shared" si="28"/>
        <v>500.09999999999997</v>
      </c>
      <c r="R94" s="19" t="s">
        <v>25</v>
      </c>
    </row>
    <row r="95" spans="1:18" ht="16.149999999999999" thickBot="1" x14ac:dyDescent="0.35">
      <c r="A95" s="17">
        <v>93</v>
      </c>
      <c r="B95" s="17" t="s">
        <v>212</v>
      </c>
      <c r="C95" s="20" t="s">
        <v>213</v>
      </c>
      <c r="D95" s="17" t="s">
        <v>20</v>
      </c>
      <c r="E95" s="17" t="s">
        <v>21</v>
      </c>
      <c r="F95" s="17" t="s">
        <v>93</v>
      </c>
      <c r="G95" s="18">
        <v>45847</v>
      </c>
      <c r="H95" s="19" t="str">
        <f>VLOOKUP(F95,'[3]表1.校区竞赛认定目录（2025年）'!B:C,2,0)</f>
        <v>二类</v>
      </c>
      <c r="I95" s="17" t="s">
        <v>23</v>
      </c>
      <c r="J95" s="17" t="s">
        <v>24</v>
      </c>
      <c r="K95" s="17" t="s">
        <v>25</v>
      </c>
      <c r="L95" s="17" t="str">
        <f t="shared" si="26"/>
        <v>（不含特）</v>
      </c>
      <c r="M95" s="17" t="str">
        <f t="shared" si="25"/>
        <v>二类国家级三等奖（不含特）</v>
      </c>
      <c r="N95" s="19">
        <f>VLOOKUP(M95,'[3]表2.获奖金额及对应奖项'!A:D,4,0)</f>
        <v>1500</v>
      </c>
      <c r="O95" s="17" t="s">
        <v>26</v>
      </c>
      <c r="P95" s="32">
        <v>1</v>
      </c>
      <c r="Q95" s="38">
        <f t="shared" si="28"/>
        <v>1500</v>
      </c>
      <c r="R95" s="19" t="s">
        <v>25</v>
      </c>
    </row>
    <row r="96" spans="1:18" ht="16.149999999999999" thickBot="1" x14ac:dyDescent="0.35">
      <c r="A96" s="17">
        <v>94</v>
      </c>
      <c r="B96" s="57" t="s">
        <v>214</v>
      </c>
      <c r="C96" s="58">
        <v>2022016691</v>
      </c>
      <c r="D96" s="57" t="s">
        <v>20</v>
      </c>
      <c r="E96" s="57" t="s">
        <v>21</v>
      </c>
      <c r="F96" s="59" t="s">
        <v>259</v>
      </c>
      <c r="G96" s="60">
        <v>45597</v>
      </c>
      <c r="H96" s="61" t="s">
        <v>36</v>
      </c>
      <c r="I96" s="57" t="s">
        <v>23</v>
      </c>
      <c r="J96" s="57" t="s">
        <v>47</v>
      </c>
      <c r="K96" s="57" t="s">
        <v>25</v>
      </c>
      <c r="L96" s="57" t="str">
        <f>_xlfn.IFS(K96="是","（含特）",K96="否","（不含特）")</f>
        <v>（不含特）</v>
      </c>
      <c r="M96" s="57" t="str">
        <f>H96&amp;I96&amp;J96&amp;L96</f>
        <v>二类国家级一等奖（不含特）</v>
      </c>
      <c r="N96" s="61">
        <f>VLOOKUP(M96,'[4]表2.获奖金额及对应奖项'!A:D,4,0)</f>
        <v>3000</v>
      </c>
      <c r="O96" s="57" t="s">
        <v>26</v>
      </c>
      <c r="P96" s="62">
        <v>1</v>
      </c>
      <c r="Q96" s="61">
        <f>N96*P96</f>
        <v>3000</v>
      </c>
      <c r="R96" s="19" t="s">
        <v>25</v>
      </c>
    </row>
    <row r="97" spans="1:18" s="2" customFormat="1" ht="15.75" x14ac:dyDescent="0.3">
      <c r="A97" s="17">
        <v>95</v>
      </c>
      <c r="B97" s="17" t="s">
        <v>215</v>
      </c>
      <c r="C97" s="20" t="s">
        <v>216</v>
      </c>
      <c r="D97" s="17" t="s">
        <v>20</v>
      </c>
      <c r="E97" s="17" t="s">
        <v>204</v>
      </c>
      <c r="F97" s="17"/>
      <c r="G97" s="17"/>
      <c r="H97" s="19" t="e">
        <f>VLOOKUP(F97,'[3]表1.校区竞赛认定目录（2025年）'!B:C,2,0)</f>
        <v>#N/A</v>
      </c>
      <c r="I97" s="17"/>
      <c r="J97" s="17"/>
      <c r="K97" s="17"/>
      <c r="L97" s="17" t="e">
        <f t="shared" ref="L97:L117" si="29">_xlfn.IFS(K97="是","（含特）",K97="否","（不含特）")</f>
        <v>#N/A</v>
      </c>
      <c r="M97" s="17" t="e">
        <f t="shared" ref="M97:M117" si="30">H97&amp;I97&amp;J97&amp;L97</f>
        <v>#N/A</v>
      </c>
      <c r="N97" s="19" t="e">
        <f>VLOOKUP(M97,'[3]表2.获奖金额及对应奖项'!A:D,4,0)</f>
        <v>#N/A</v>
      </c>
      <c r="O97" s="17" t="s">
        <v>40</v>
      </c>
      <c r="P97" s="32">
        <v>1</v>
      </c>
      <c r="Q97" s="38">
        <v>100</v>
      </c>
      <c r="R97" s="19" t="s">
        <v>25</v>
      </c>
    </row>
    <row r="98" spans="1:18" ht="15.75" x14ac:dyDescent="0.3">
      <c r="A98" s="17">
        <v>96</v>
      </c>
      <c r="B98" s="17" t="s">
        <v>217</v>
      </c>
      <c r="C98" s="20" t="s">
        <v>218</v>
      </c>
      <c r="D98" s="17" t="s">
        <v>20</v>
      </c>
      <c r="E98" s="17" t="s">
        <v>21</v>
      </c>
      <c r="F98" s="17" t="s">
        <v>55</v>
      </c>
      <c r="G98" s="18">
        <v>45796</v>
      </c>
      <c r="H98" s="19" t="str">
        <f>VLOOKUP(F98,'[3]表1.校区竞赛认定目录（2025年）'!B:C,2,0)</f>
        <v>二类</v>
      </c>
      <c r="I98" s="17" t="s">
        <v>23</v>
      </c>
      <c r="J98" s="17" t="s">
        <v>37</v>
      </c>
      <c r="K98" s="17" t="s">
        <v>25</v>
      </c>
      <c r="L98" s="17" t="str">
        <f t="shared" si="29"/>
        <v>（不含特）</v>
      </c>
      <c r="M98" s="17" t="str">
        <f t="shared" si="30"/>
        <v>二类国家级二等奖（不含特）</v>
      </c>
      <c r="N98" s="19">
        <f>VLOOKUP(M98,'[3]表2.获奖金额及对应奖项'!A:D,4,0)</f>
        <v>2000</v>
      </c>
      <c r="O98" s="17" t="s">
        <v>26</v>
      </c>
      <c r="P98" s="32">
        <v>0.5</v>
      </c>
      <c r="Q98" s="38">
        <f t="shared" ref="Q98:Q108" si="31">N98*P98</f>
        <v>1000</v>
      </c>
      <c r="R98" s="19" t="s">
        <v>25</v>
      </c>
    </row>
    <row r="99" spans="1:18" ht="15.75" x14ac:dyDescent="0.3">
      <c r="A99" s="17">
        <v>97</v>
      </c>
      <c r="B99" s="17" t="s">
        <v>219</v>
      </c>
      <c r="C99" s="20" t="s">
        <v>220</v>
      </c>
      <c r="D99" s="17" t="s">
        <v>20</v>
      </c>
      <c r="E99" s="17" t="s">
        <v>21</v>
      </c>
      <c r="F99" s="17" t="s">
        <v>55</v>
      </c>
      <c r="G99" s="18">
        <v>45796</v>
      </c>
      <c r="H99" s="19" t="str">
        <f>VLOOKUP(F99,'[3]表1.校区竞赛认定目录（2025年）'!B:C,2,0)</f>
        <v>二类</v>
      </c>
      <c r="I99" s="17" t="s">
        <v>23</v>
      </c>
      <c r="J99" s="17" t="s">
        <v>37</v>
      </c>
      <c r="K99" s="17" t="s">
        <v>25</v>
      </c>
      <c r="L99" s="17" t="str">
        <f t="shared" si="29"/>
        <v>（不含特）</v>
      </c>
      <c r="M99" s="17" t="str">
        <f t="shared" si="30"/>
        <v>二类国家级二等奖（不含特）</v>
      </c>
      <c r="N99" s="19">
        <f>VLOOKUP(M99,'[3]表2.获奖金额及对应奖项'!A:D,4,0)</f>
        <v>2000</v>
      </c>
      <c r="O99" s="17" t="s">
        <v>26</v>
      </c>
      <c r="P99" s="32">
        <v>0.5</v>
      </c>
      <c r="Q99" s="38">
        <f t="shared" si="31"/>
        <v>1000</v>
      </c>
      <c r="R99" s="19" t="s">
        <v>25</v>
      </c>
    </row>
    <row r="100" spans="1:18" s="2" customFormat="1" ht="15.75" x14ac:dyDescent="0.3">
      <c r="A100" s="17">
        <v>98</v>
      </c>
      <c r="B100" s="17" t="s">
        <v>221</v>
      </c>
      <c r="C100" s="20" t="s">
        <v>222</v>
      </c>
      <c r="D100" s="17" t="s">
        <v>20</v>
      </c>
      <c r="E100" s="17" t="s">
        <v>21</v>
      </c>
      <c r="F100" s="17" t="s">
        <v>55</v>
      </c>
      <c r="G100" s="18">
        <v>45802</v>
      </c>
      <c r="H100" s="19" t="str">
        <f>VLOOKUP(F100,'[3]表1.校区竞赛认定目录（2025年）'!B:C,2,0)</f>
        <v>二类</v>
      </c>
      <c r="I100" s="17" t="s">
        <v>23</v>
      </c>
      <c r="J100" s="17" t="s">
        <v>37</v>
      </c>
      <c r="K100" s="17" t="s">
        <v>25</v>
      </c>
      <c r="L100" s="17" t="str">
        <f t="shared" si="29"/>
        <v>（不含特）</v>
      </c>
      <c r="M100" s="17" t="str">
        <f t="shared" si="30"/>
        <v>二类国家级二等奖（不含特）</v>
      </c>
      <c r="N100" s="19">
        <f>VLOOKUP(M100,'[3]表2.获奖金额及对应奖项'!A:D,4,0)</f>
        <v>2000</v>
      </c>
      <c r="O100" s="17" t="s">
        <v>26</v>
      </c>
      <c r="P100" s="32">
        <v>1</v>
      </c>
      <c r="Q100" s="38">
        <f t="shared" si="31"/>
        <v>2000</v>
      </c>
      <c r="R100" s="19" t="s">
        <v>25</v>
      </c>
    </row>
    <row r="101" spans="1:18" s="2" customFormat="1" ht="15.75" x14ac:dyDescent="0.3">
      <c r="A101" s="17">
        <v>99</v>
      </c>
      <c r="B101" s="17" t="s">
        <v>223</v>
      </c>
      <c r="C101" s="20" t="s">
        <v>224</v>
      </c>
      <c r="D101" s="17" t="s">
        <v>20</v>
      </c>
      <c r="E101" s="17" t="s">
        <v>21</v>
      </c>
      <c r="F101" s="17" t="s">
        <v>71</v>
      </c>
      <c r="G101" s="23">
        <v>45627</v>
      </c>
      <c r="H101" s="19" t="str">
        <f>VLOOKUP(F101,'[3]表1.校区竞赛认定目录（2025年）'!B:C,2,0)</f>
        <v>二类</v>
      </c>
      <c r="I101" s="17" t="s">
        <v>59</v>
      </c>
      <c r="J101" s="17" t="s">
        <v>37</v>
      </c>
      <c r="K101" s="17" t="s">
        <v>25</v>
      </c>
      <c r="L101" s="17" t="str">
        <f t="shared" si="29"/>
        <v>（不含特）</v>
      </c>
      <c r="M101" s="17" t="str">
        <f t="shared" si="30"/>
        <v>二类省部级二等奖（不含特）</v>
      </c>
      <c r="N101" s="19">
        <f>VLOOKUP(M101,'[3]表2.获奖金额及对应奖项'!A:D,4,0)</f>
        <v>800</v>
      </c>
      <c r="O101" s="17" t="s">
        <v>40</v>
      </c>
      <c r="P101" s="32">
        <v>1</v>
      </c>
      <c r="Q101" s="38">
        <f t="shared" si="31"/>
        <v>800</v>
      </c>
      <c r="R101" s="19" t="s">
        <v>25</v>
      </c>
    </row>
    <row r="102" spans="1:18" ht="15.75" x14ac:dyDescent="0.3">
      <c r="A102" s="17">
        <v>100</v>
      </c>
      <c r="B102" s="17" t="s">
        <v>225</v>
      </c>
      <c r="C102" s="20" t="s">
        <v>226</v>
      </c>
      <c r="D102" s="17" t="s">
        <v>20</v>
      </c>
      <c r="E102" s="17" t="s">
        <v>21</v>
      </c>
      <c r="F102" s="17" t="s">
        <v>71</v>
      </c>
      <c r="G102" s="23">
        <v>45627</v>
      </c>
      <c r="H102" s="19" t="str">
        <f>VLOOKUP(F102,'[3]表1.校区竞赛认定目录（2025年）'!B:C,2,0)</f>
        <v>二类</v>
      </c>
      <c r="I102" s="17" t="s">
        <v>59</v>
      </c>
      <c r="J102" s="17" t="s">
        <v>37</v>
      </c>
      <c r="K102" s="17" t="s">
        <v>25</v>
      </c>
      <c r="L102" s="17" t="str">
        <f t="shared" si="29"/>
        <v>（不含特）</v>
      </c>
      <c r="M102" s="17" t="str">
        <f t="shared" si="30"/>
        <v>二类省部级二等奖（不含特）</v>
      </c>
      <c r="N102" s="19">
        <f>VLOOKUP(M102,'[3]表2.获奖金额及对应奖项'!A:D,4,0)</f>
        <v>800</v>
      </c>
      <c r="O102" s="17" t="s">
        <v>40</v>
      </c>
      <c r="P102" s="32">
        <v>1</v>
      </c>
      <c r="Q102" s="38">
        <f t="shared" si="31"/>
        <v>800</v>
      </c>
      <c r="R102" s="19" t="s">
        <v>25</v>
      </c>
    </row>
    <row r="103" spans="1:18" ht="15.75" x14ac:dyDescent="0.3">
      <c r="A103" s="17">
        <v>101</v>
      </c>
      <c r="B103" s="17" t="s">
        <v>227</v>
      </c>
      <c r="C103" s="20" t="s">
        <v>228</v>
      </c>
      <c r="D103" s="17" t="s">
        <v>20</v>
      </c>
      <c r="E103" s="17" t="s">
        <v>21</v>
      </c>
      <c r="F103" s="17" t="s">
        <v>61</v>
      </c>
      <c r="G103" s="18">
        <v>45807</v>
      </c>
      <c r="H103" s="19" t="s">
        <v>36</v>
      </c>
      <c r="I103" s="17" t="s">
        <v>59</v>
      </c>
      <c r="J103" s="17" t="s">
        <v>47</v>
      </c>
      <c r="K103" s="17" t="s">
        <v>63</v>
      </c>
      <c r="L103" s="17" t="str">
        <f t="shared" si="29"/>
        <v>（含特）</v>
      </c>
      <c r="M103" s="17" t="str">
        <f t="shared" si="30"/>
        <v>二类省部级一等奖（含特）</v>
      </c>
      <c r="N103" s="19">
        <f>VLOOKUP(M103,'[3]表2.获奖金额及对应奖项'!A:D,4,0)</f>
        <v>800</v>
      </c>
      <c r="O103" s="17" t="s">
        <v>26</v>
      </c>
      <c r="P103" s="32">
        <v>0.15</v>
      </c>
      <c r="Q103" s="38">
        <f t="shared" si="31"/>
        <v>120</v>
      </c>
      <c r="R103" s="19" t="s">
        <v>25</v>
      </c>
    </row>
    <row r="104" spans="1:18" s="2" customFormat="1" ht="15.75" x14ac:dyDescent="0.3">
      <c r="A104" s="17">
        <v>102</v>
      </c>
      <c r="B104" s="17" t="s">
        <v>229</v>
      </c>
      <c r="C104" s="20">
        <v>2023016943</v>
      </c>
      <c r="D104" s="17" t="s">
        <v>20</v>
      </c>
      <c r="E104" s="17" t="s">
        <v>230</v>
      </c>
      <c r="F104" s="17" t="s">
        <v>71</v>
      </c>
      <c r="G104" s="18">
        <v>45631</v>
      </c>
      <c r="H104" s="19" t="s">
        <v>36</v>
      </c>
      <c r="I104" s="17" t="s">
        <v>59</v>
      </c>
      <c r="J104" s="17" t="s">
        <v>37</v>
      </c>
      <c r="K104" s="17" t="s">
        <v>25</v>
      </c>
      <c r="L104" s="17" t="str">
        <f t="shared" si="29"/>
        <v>（不含特）</v>
      </c>
      <c r="M104" s="17" t="str">
        <f t="shared" si="30"/>
        <v>二类省部级二等奖（不含特）</v>
      </c>
      <c r="N104" s="19">
        <v>800</v>
      </c>
      <c r="O104" s="17" t="s">
        <v>40</v>
      </c>
      <c r="P104" s="32">
        <v>1</v>
      </c>
      <c r="Q104" s="38">
        <f t="shared" si="31"/>
        <v>800</v>
      </c>
      <c r="R104" s="19" t="s">
        <v>25</v>
      </c>
    </row>
    <row r="105" spans="1:18" ht="15.75" x14ac:dyDescent="0.3">
      <c r="A105" s="17">
        <v>103</v>
      </c>
      <c r="B105" s="17" t="s">
        <v>231</v>
      </c>
      <c r="C105" s="20" t="s">
        <v>232</v>
      </c>
      <c r="D105" s="17" t="s">
        <v>20</v>
      </c>
      <c r="E105" s="17" t="s">
        <v>21</v>
      </c>
      <c r="F105" s="17" t="s">
        <v>55</v>
      </c>
      <c r="G105" s="18">
        <v>45777</v>
      </c>
      <c r="H105" s="19" t="str">
        <f>VLOOKUP(F105,'[3]表1.校区竞赛认定目录（2025年）'!B:C,2,0)</f>
        <v>二类</v>
      </c>
      <c r="I105" s="17" t="s">
        <v>59</v>
      </c>
      <c r="J105" s="17" t="s">
        <v>47</v>
      </c>
      <c r="K105" s="17" t="s">
        <v>25</v>
      </c>
      <c r="L105" s="17" t="str">
        <f t="shared" si="29"/>
        <v>（不含特）</v>
      </c>
      <c r="M105" s="17" t="str">
        <f t="shared" si="30"/>
        <v>二类省部级一等奖（不含特）</v>
      </c>
      <c r="N105" s="19">
        <f>VLOOKUP(M105,'[3]表2.获奖金额及对应奖项'!A:D,4,0)</f>
        <v>1000</v>
      </c>
      <c r="O105" s="17" t="s">
        <v>26</v>
      </c>
      <c r="P105" s="32">
        <v>1</v>
      </c>
      <c r="Q105" s="38">
        <f t="shared" si="31"/>
        <v>1000</v>
      </c>
      <c r="R105" s="19" t="s">
        <v>25</v>
      </c>
    </row>
    <row r="106" spans="1:18" ht="15.75" x14ac:dyDescent="0.3">
      <c r="A106" s="17">
        <v>104</v>
      </c>
      <c r="B106" s="17" t="s">
        <v>233</v>
      </c>
      <c r="C106" s="20" t="s">
        <v>234</v>
      </c>
      <c r="D106" s="17" t="s">
        <v>20</v>
      </c>
      <c r="E106" s="17" t="s">
        <v>21</v>
      </c>
      <c r="F106" s="17" t="s">
        <v>235</v>
      </c>
      <c r="G106" s="18">
        <v>45803</v>
      </c>
      <c r="H106" s="19" t="e">
        <f>VLOOKUP(F106,'[3]表1.校区竞赛认定目录（2025年）'!B:C,2,0)</f>
        <v>#N/A</v>
      </c>
      <c r="I106" s="17" t="s">
        <v>23</v>
      </c>
      <c r="J106" s="17" t="s">
        <v>24</v>
      </c>
      <c r="K106" s="17" t="s">
        <v>25</v>
      </c>
      <c r="L106" s="17" t="str">
        <f t="shared" si="29"/>
        <v>（不含特）</v>
      </c>
      <c r="M106" s="17" t="e">
        <f t="shared" si="30"/>
        <v>#N/A</v>
      </c>
      <c r="N106" s="19" t="e">
        <f>VLOOKUP(M106,'[3]表2.获奖金额及对应奖项'!A:D,4,0)</f>
        <v>#N/A</v>
      </c>
      <c r="O106" s="17" t="s">
        <v>26</v>
      </c>
      <c r="P106" s="32">
        <v>0.8</v>
      </c>
      <c r="Q106" s="38" t="e">
        <f t="shared" si="31"/>
        <v>#N/A</v>
      </c>
      <c r="R106" s="56" t="s">
        <v>403</v>
      </c>
    </row>
    <row r="107" spans="1:18" s="2" customFormat="1" ht="15.75" x14ac:dyDescent="0.3">
      <c r="A107" s="17">
        <v>105</v>
      </c>
      <c r="B107" s="17" t="s">
        <v>236</v>
      </c>
      <c r="C107" s="20" t="s">
        <v>237</v>
      </c>
      <c r="D107" s="17" t="s">
        <v>20</v>
      </c>
      <c r="E107" s="17" t="s">
        <v>21</v>
      </c>
      <c r="F107" s="17" t="s">
        <v>22</v>
      </c>
      <c r="G107" s="18">
        <v>45816</v>
      </c>
      <c r="H107" s="19" t="str">
        <f>VLOOKUP(F107,'[3]表1.校区竞赛认定目录（2025年）'!B:C,2,0)</f>
        <v>二类</v>
      </c>
      <c r="I107" s="17" t="s">
        <v>23</v>
      </c>
      <c r="J107" s="17" t="s">
        <v>47</v>
      </c>
      <c r="K107" s="17" t="s">
        <v>25</v>
      </c>
      <c r="L107" s="17" t="str">
        <f t="shared" si="29"/>
        <v>（不含特）</v>
      </c>
      <c r="M107" s="17" t="str">
        <f t="shared" si="30"/>
        <v>二类国家级一等奖（不含特）</v>
      </c>
      <c r="N107" s="19">
        <f>VLOOKUP(M107,'[3]表2.获奖金额及对应奖项'!A:D,4,0)</f>
        <v>3000</v>
      </c>
      <c r="O107" s="17" t="s">
        <v>26</v>
      </c>
      <c r="P107" s="32">
        <v>0.4</v>
      </c>
      <c r="Q107" s="38">
        <f t="shared" si="31"/>
        <v>1200</v>
      </c>
      <c r="R107" s="19" t="s">
        <v>25</v>
      </c>
    </row>
    <row r="108" spans="1:18" s="2" customFormat="1" ht="15.75" x14ac:dyDescent="0.3">
      <c r="A108" s="17">
        <v>106</v>
      </c>
      <c r="B108" s="17" t="s">
        <v>238</v>
      </c>
      <c r="C108" s="20" t="s">
        <v>239</v>
      </c>
      <c r="D108" s="17" t="s">
        <v>20</v>
      </c>
      <c r="E108" s="17" t="s">
        <v>21</v>
      </c>
      <c r="F108" s="17" t="s">
        <v>22</v>
      </c>
      <c r="G108" s="18">
        <v>45816</v>
      </c>
      <c r="H108" s="19" t="str">
        <f>VLOOKUP(F108,'[3]表1.校区竞赛认定目录（2025年）'!B:C,2,0)</f>
        <v>二类</v>
      </c>
      <c r="I108" s="17" t="s">
        <v>23</v>
      </c>
      <c r="J108" s="17" t="s">
        <v>47</v>
      </c>
      <c r="K108" s="17" t="s">
        <v>25</v>
      </c>
      <c r="L108" s="17" t="str">
        <f t="shared" si="29"/>
        <v>（不含特）</v>
      </c>
      <c r="M108" s="17" t="str">
        <f t="shared" si="30"/>
        <v>二类国家级一等奖（不含特）</v>
      </c>
      <c r="N108" s="19">
        <f>VLOOKUP(M108,'[3]表2.获奖金额及对应奖项'!A:D,4,0)</f>
        <v>3000</v>
      </c>
      <c r="O108" s="17" t="s">
        <v>26</v>
      </c>
      <c r="P108" s="32">
        <v>0.3</v>
      </c>
      <c r="Q108" s="38">
        <f t="shared" si="31"/>
        <v>900</v>
      </c>
      <c r="R108" s="19" t="s">
        <v>25</v>
      </c>
    </row>
    <row r="109" spans="1:18" s="2" customFormat="1" ht="15.75" x14ac:dyDescent="0.3">
      <c r="A109" s="17">
        <v>107</v>
      </c>
      <c r="B109" s="17" t="s">
        <v>240</v>
      </c>
      <c r="C109" s="20" t="s">
        <v>241</v>
      </c>
      <c r="D109" s="17" t="s">
        <v>20</v>
      </c>
      <c r="E109" s="17" t="s">
        <v>21</v>
      </c>
      <c r="F109" s="17" t="s">
        <v>22</v>
      </c>
      <c r="G109" s="18">
        <v>45816</v>
      </c>
      <c r="H109" s="19" t="str">
        <f>VLOOKUP(F109,'[3]表1.校区竞赛认定目录（2025年）'!B:C,2,0)</f>
        <v>二类</v>
      </c>
      <c r="I109" s="17" t="s">
        <v>23</v>
      </c>
      <c r="J109" s="17" t="s">
        <v>47</v>
      </c>
      <c r="K109" s="17" t="s">
        <v>25</v>
      </c>
      <c r="L109" s="17" t="str">
        <f t="shared" si="29"/>
        <v>（不含特）</v>
      </c>
      <c r="M109" s="17" t="str">
        <f t="shared" si="30"/>
        <v>二类国家级一等奖（不含特）</v>
      </c>
      <c r="N109" s="19">
        <f>VLOOKUP(M109,'[3]表2.获奖金额及对应奖项'!A:D,4,0)</f>
        <v>3000</v>
      </c>
      <c r="O109" s="17" t="s">
        <v>26</v>
      </c>
      <c r="P109" s="32">
        <v>0.3</v>
      </c>
      <c r="Q109" s="38">
        <f>P109*N109</f>
        <v>900</v>
      </c>
      <c r="R109" s="19" t="s">
        <v>25</v>
      </c>
    </row>
    <row r="110" spans="1:18" ht="15.75" x14ac:dyDescent="0.3">
      <c r="A110" s="17">
        <v>108</v>
      </c>
      <c r="B110" s="17" t="s">
        <v>242</v>
      </c>
      <c r="C110" s="20" t="s">
        <v>243</v>
      </c>
      <c r="D110" s="17" t="s">
        <v>20</v>
      </c>
      <c r="E110" s="17" t="s">
        <v>21</v>
      </c>
      <c r="F110" s="17" t="s">
        <v>66</v>
      </c>
      <c r="G110" s="18">
        <v>45566</v>
      </c>
      <c r="H110" s="19" t="str">
        <f>VLOOKUP(F110,'[3]表1.校区竞赛认定目录（2025年）'!B:C,2,0)</f>
        <v>一类</v>
      </c>
      <c r="I110" s="17" t="s">
        <v>23</v>
      </c>
      <c r="J110" s="17" t="s">
        <v>24</v>
      </c>
      <c r="K110" s="17" t="s">
        <v>25</v>
      </c>
      <c r="L110" s="17" t="str">
        <f t="shared" si="29"/>
        <v>（不含特）</v>
      </c>
      <c r="M110" s="17" t="str">
        <f t="shared" si="30"/>
        <v>一类国家级三等奖（不含特）</v>
      </c>
      <c r="N110" s="19">
        <f>VLOOKUP(M110,'[3]表2.获奖金额及对应奖项'!A:D,4,0)</f>
        <v>2000</v>
      </c>
      <c r="O110" s="17" t="s">
        <v>26</v>
      </c>
      <c r="P110" s="32">
        <v>1</v>
      </c>
      <c r="Q110" s="38">
        <f t="shared" ref="Q110:Q117" si="32">N110*P110</f>
        <v>2000</v>
      </c>
      <c r="R110" s="19" t="s">
        <v>25</v>
      </c>
    </row>
    <row r="111" spans="1:18" s="2" customFormat="1" ht="15.75" x14ac:dyDescent="0.3">
      <c r="A111" s="17">
        <v>109</v>
      </c>
      <c r="B111" s="17" t="s">
        <v>244</v>
      </c>
      <c r="C111" s="20" t="s">
        <v>245</v>
      </c>
      <c r="D111" s="17" t="s">
        <v>20</v>
      </c>
      <c r="E111" s="17" t="s">
        <v>21</v>
      </c>
      <c r="F111" s="17" t="s">
        <v>61</v>
      </c>
      <c r="G111" s="18">
        <v>45803</v>
      </c>
      <c r="H111" s="19" t="str">
        <f>VLOOKUP(F111,'[3]表1.校区竞赛认定目录（2025年）'!B:C,2,0)</f>
        <v>二类</v>
      </c>
      <c r="I111" s="17" t="s">
        <v>23</v>
      </c>
      <c r="J111" s="17" t="s">
        <v>62</v>
      </c>
      <c r="K111" s="17" t="s">
        <v>63</v>
      </c>
      <c r="L111" s="17" t="str">
        <f t="shared" si="29"/>
        <v>（含特）</v>
      </c>
      <c r="M111" s="17" t="str">
        <f t="shared" si="30"/>
        <v>二类国家级特等奖（含特）</v>
      </c>
      <c r="N111" s="19">
        <f>VLOOKUP(M111,'[3]表2.获奖金额及对应奖项'!A:D,4,0)</f>
        <v>3000</v>
      </c>
      <c r="O111" s="17" t="s">
        <v>26</v>
      </c>
      <c r="P111" s="32">
        <v>0.25</v>
      </c>
      <c r="Q111" s="38">
        <f t="shared" si="32"/>
        <v>750</v>
      </c>
      <c r="R111" s="19" t="s">
        <v>25</v>
      </c>
    </row>
    <row r="112" spans="1:18" ht="15.75" x14ac:dyDescent="0.3">
      <c r="A112" s="17">
        <v>110</v>
      </c>
      <c r="B112" s="17" t="s">
        <v>177</v>
      </c>
      <c r="C112" s="20" t="s">
        <v>246</v>
      </c>
      <c r="D112" s="17" t="s">
        <v>20</v>
      </c>
      <c r="E112" s="17" t="s">
        <v>21</v>
      </c>
      <c r="F112" s="17" t="s">
        <v>22</v>
      </c>
      <c r="G112" s="18">
        <v>45809</v>
      </c>
      <c r="H112" s="19" t="str">
        <f>VLOOKUP(F112,'[3]表1.校区竞赛认定目录（2025年）'!B:C,2,0)</f>
        <v>二类</v>
      </c>
      <c r="I112" s="17" t="s">
        <v>23</v>
      </c>
      <c r="J112" s="17" t="s">
        <v>37</v>
      </c>
      <c r="K112" s="17" t="s">
        <v>25</v>
      </c>
      <c r="L112" s="17" t="str">
        <f t="shared" si="29"/>
        <v>（不含特）</v>
      </c>
      <c r="M112" s="17" t="str">
        <f t="shared" si="30"/>
        <v>二类国家级二等奖（不含特）</v>
      </c>
      <c r="N112" s="19">
        <f>VLOOKUP(M112,'[3]表2.获奖金额及对应奖项'!A:D,4,0)</f>
        <v>2000</v>
      </c>
      <c r="O112" s="17" t="s">
        <v>26</v>
      </c>
      <c r="P112" s="32">
        <v>0.34</v>
      </c>
      <c r="Q112" s="38">
        <f t="shared" si="32"/>
        <v>680</v>
      </c>
      <c r="R112" s="19" t="s">
        <v>25</v>
      </c>
    </row>
    <row r="113" spans="1:18" ht="15.75" x14ac:dyDescent="0.3">
      <c r="A113" s="17">
        <v>111</v>
      </c>
      <c r="B113" s="17" t="s">
        <v>247</v>
      </c>
      <c r="C113" s="20" t="s">
        <v>248</v>
      </c>
      <c r="D113" s="17" t="s">
        <v>20</v>
      </c>
      <c r="E113" s="17" t="s">
        <v>21</v>
      </c>
      <c r="F113" s="17" t="s">
        <v>22</v>
      </c>
      <c r="G113" s="18">
        <v>45809</v>
      </c>
      <c r="H113" s="19" t="str">
        <f>VLOOKUP(F113,'[3]表1.校区竞赛认定目录（2025年）'!B:C,2,0)</f>
        <v>二类</v>
      </c>
      <c r="I113" s="17" t="s">
        <v>23</v>
      </c>
      <c r="J113" s="17" t="s">
        <v>37</v>
      </c>
      <c r="K113" s="17" t="s">
        <v>25</v>
      </c>
      <c r="L113" s="17" t="str">
        <f t="shared" si="29"/>
        <v>（不含特）</v>
      </c>
      <c r="M113" s="17" t="str">
        <f t="shared" si="30"/>
        <v>二类国家级二等奖（不含特）</v>
      </c>
      <c r="N113" s="19">
        <f>VLOOKUP(M113,'[3]表2.获奖金额及对应奖项'!A:D,4,0)</f>
        <v>2000</v>
      </c>
      <c r="O113" s="17" t="s">
        <v>26</v>
      </c>
      <c r="P113" s="32">
        <v>0.33</v>
      </c>
      <c r="Q113" s="38">
        <f t="shared" si="32"/>
        <v>660</v>
      </c>
      <c r="R113" s="19" t="s">
        <v>25</v>
      </c>
    </row>
    <row r="114" spans="1:18" ht="15.75" x14ac:dyDescent="0.3">
      <c r="A114" s="17">
        <v>112</v>
      </c>
      <c r="B114" s="17" t="s">
        <v>249</v>
      </c>
      <c r="C114" s="20" t="s">
        <v>250</v>
      </c>
      <c r="D114" s="17" t="s">
        <v>20</v>
      </c>
      <c r="E114" s="17" t="s">
        <v>21</v>
      </c>
      <c r="F114" s="17" t="s">
        <v>22</v>
      </c>
      <c r="G114" s="23">
        <v>45809</v>
      </c>
      <c r="H114" s="19" t="str">
        <f>VLOOKUP(F114,'[3]表1.校区竞赛认定目录（2025年）'!B:C,2,0)</f>
        <v>二类</v>
      </c>
      <c r="I114" s="17" t="s">
        <v>23</v>
      </c>
      <c r="J114" s="17" t="s">
        <v>37</v>
      </c>
      <c r="K114" s="17" t="s">
        <v>25</v>
      </c>
      <c r="L114" s="17" t="str">
        <f t="shared" si="29"/>
        <v>（不含特）</v>
      </c>
      <c r="M114" s="17" t="str">
        <f t="shared" si="30"/>
        <v>二类国家级二等奖（不含特）</v>
      </c>
      <c r="N114" s="19">
        <f>VLOOKUP(M114,'[3]表2.获奖金额及对应奖项'!A:D,4,0)</f>
        <v>2000</v>
      </c>
      <c r="O114" s="17" t="s">
        <v>26</v>
      </c>
      <c r="P114" s="32">
        <v>0.33</v>
      </c>
      <c r="Q114" s="38">
        <f t="shared" si="32"/>
        <v>660</v>
      </c>
      <c r="R114" s="19" t="s">
        <v>25</v>
      </c>
    </row>
    <row r="115" spans="1:18" ht="15.75" x14ac:dyDescent="0.3">
      <c r="A115" s="17">
        <v>113</v>
      </c>
      <c r="B115" s="17" t="s">
        <v>251</v>
      </c>
      <c r="C115" s="20" t="s">
        <v>252</v>
      </c>
      <c r="D115" s="17" t="s">
        <v>253</v>
      </c>
      <c r="E115" s="17" t="s">
        <v>21</v>
      </c>
      <c r="F115" s="17" t="s">
        <v>124</v>
      </c>
      <c r="G115" s="18">
        <v>45597</v>
      </c>
      <c r="H115" s="19" t="str">
        <f>VLOOKUP(F115,'[5]表1.校区竞赛认定目录（2025年）'!B:C,2,0)</f>
        <v>二类</v>
      </c>
      <c r="I115" s="17" t="s">
        <v>23</v>
      </c>
      <c r="J115" s="17" t="s">
        <v>37</v>
      </c>
      <c r="K115" s="17" t="s">
        <v>25</v>
      </c>
      <c r="L115" s="17" t="str">
        <f t="shared" si="29"/>
        <v>（不含特）</v>
      </c>
      <c r="M115" s="17" t="str">
        <f t="shared" si="30"/>
        <v>二类国家级二等奖（不含特）</v>
      </c>
      <c r="N115" s="19">
        <v>2000</v>
      </c>
      <c r="O115" s="17" t="s">
        <v>26</v>
      </c>
      <c r="P115" s="32">
        <v>1</v>
      </c>
      <c r="Q115" s="38">
        <f t="shared" si="32"/>
        <v>2000</v>
      </c>
      <c r="R115" s="19" t="s">
        <v>25</v>
      </c>
    </row>
    <row r="116" spans="1:18" ht="15.75" x14ac:dyDescent="0.3">
      <c r="A116" s="50">
        <v>114</v>
      </c>
      <c r="B116" s="17" t="s">
        <v>254</v>
      </c>
      <c r="C116" s="51" t="s">
        <v>255</v>
      </c>
      <c r="D116" s="17" t="s">
        <v>256</v>
      </c>
      <c r="E116" s="17" t="s">
        <v>21</v>
      </c>
      <c r="F116" s="17" t="s">
        <v>22</v>
      </c>
      <c r="G116" s="18">
        <v>45788</v>
      </c>
      <c r="H116" s="19" t="e">
        <f>VLOOKUP(F116,'[6]表1.校区竞赛认定目录（2025年）'!B:C,2,0)</f>
        <v>#N/A</v>
      </c>
      <c r="I116" s="17" t="s">
        <v>23</v>
      </c>
      <c r="J116" s="17" t="s">
        <v>47</v>
      </c>
      <c r="K116" s="17" t="s">
        <v>25</v>
      </c>
      <c r="L116" s="17" t="str">
        <f t="shared" si="29"/>
        <v>（不含特）</v>
      </c>
      <c r="M116" s="17" t="e">
        <f t="shared" si="30"/>
        <v>#N/A</v>
      </c>
      <c r="N116" s="19" t="e">
        <f>VLOOKUP(M116,'[6]表2.获奖金额及对应奖项'!A:D,4,0)</f>
        <v>#N/A</v>
      </c>
      <c r="O116" s="17" t="s">
        <v>26</v>
      </c>
      <c r="P116" s="32">
        <v>0.5</v>
      </c>
      <c r="Q116" s="19" t="e">
        <f t="shared" si="32"/>
        <v>#N/A</v>
      </c>
      <c r="R116" s="19" t="s">
        <v>25</v>
      </c>
    </row>
    <row r="117" spans="1:18" customFormat="1" ht="15.75" x14ac:dyDescent="0.3">
      <c r="A117" s="17">
        <v>115</v>
      </c>
      <c r="B117" s="17" t="s">
        <v>257</v>
      </c>
      <c r="C117" s="20" t="s">
        <v>258</v>
      </c>
      <c r="D117" s="17" t="s">
        <v>20</v>
      </c>
      <c r="E117" s="17" t="s">
        <v>21</v>
      </c>
      <c r="F117" s="52" t="s">
        <v>259</v>
      </c>
      <c r="G117" s="18">
        <v>45778</v>
      </c>
      <c r="H117" s="19" t="s">
        <v>36</v>
      </c>
      <c r="I117" s="17" t="s">
        <v>23</v>
      </c>
      <c r="J117" s="17" t="s">
        <v>37</v>
      </c>
      <c r="K117" s="17" t="s">
        <v>25</v>
      </c>
      <c r="L117" s="17" t="str">
        <f t="shared" si="29"/>
        <v>（不含特）</v>
      </c>
      <c r="M117" s="17" t="str">
        <f t="shared" si="30"/>
        <v>二类国家级二等奖（不含特）</v>
      </c>
      <c r="N117" s="19">
        <f>VLOOKUP(M117,'[7]表2.获奖金额及对应奖项'!A:D,4,0)</f>
        <v>2000</v>
      </c>
      <c r="O117" s="17" t="s">
        <v>26</v>
      </c>
      <c r="P117" s="32">
        <v>1</v>
      </c>
      <c r="Q117" s="19">
        <f t="shared" si="32"/>
        <v>2000</v>
      </c>
      <c r="R117" s="19" t="s">
        <v>25</v>
      </c>
    </row>
    <row r="118" spans="1:18" customFormat="1" ht="15.75" x14ac:dyDescent="0.3">
      <c r="A118" s="17">
        <v>116</v>
      </c>
      <c r="B118" s="17" t="s">
        <v>260</v>
      </c>
      <c r="C118" s="20" t="s">
        <v>261</v>
      </c>
      <c r="D118" s="17" t="s">
        <v>20</v>
      </c>
      <c r="E118" s="17" t="s">
        <v>21</v>
      </c>
      <c r="F118" s="17" t="s">
        <v>22</v>
      </c>
      <c r="G118" s="18" t="s">
        <v>262</v>
      </c>
      <c r="H118" s="19" t="s">
        <v>36</v>
      </c>
      <c r="I118" s="17" t="s">
        <v>23</v>
      </c>
      <c r="J118" s="17" t="s">
        <v>37</v>
      </c>
      <c r="K118" s="17" t="s">
        <v>25</v>
      </c>
      <c r="L118" s="17"/>
      <c r="M118" s="17"/>
      <c r="N118" s="19">
        <v>2000</v>
      </c>
      <c r="O118" s="17" t="s">
        <v>26</v>
      </c>
      <c r="P118" s="32">
        <v>1</v>
      </c>
      <c r="Q118" s="19">
        <v>2000</v>
      </c>
      <c r="R118" s="19" t="s">
        <v>25</v>
      </c>
    </row>
    <row r="119" spans="1:18" customFormat="1" ht="15.75" x14ac:dyDescent="0.3">
      <c r="A119" s="17">
        <v>117</v>
      </c>
      <c r="B119" s="17" t="s">
        <v>263</v>
      </c>
      <c r="C119" s="20" t="s">
        <v>264</v>
      </c>
      <c r="D119" s="17" t="s">
        <v>265</v>
      </c>
      <c r="E119" s="17" t="s">
        <v>21</v>
      </c>
      <c r="F119" s="17" t="s">
        <v>55</v>
      </c>
      <c r="G119" s="23">
        <v>45777</v>
      </c>
      <c r="H119" s="19" t="str">
        <f>VLOOKUP(F119,'[8]表1.校区竞赛认定目录（2025年）'!B:C,2,0)</f>
        <v>二类</v>
      </c>
      <c r="I119" s="17" t="s">
        <v>59</v>
      </c>
      <c r="J119" s="17" t="s">
        <v>47</v>
      </c>
      <c r="K119" s="17" t="s">
        <v>25</v>
      </c>
      <c r="L119" s="17" t="str">
        <f t="shared" ref="L119:L122" si="33">_xlfn.IFS(K119="是","（含特）",K119="否","（不含特）")</f>
        <v>（不含特）</v>
      </c>
      <c r="M119" s="17" t="str">
        <f t="shared" ref="M119:M122" si="34">H119&amp;I119&amp;J119&amp;L119</f>
        <v>二类省部级一等奖（不含特）</v>
      </c>
      <c r="N119" s="19">
        <f>VLOOKUP(M119,'[8]表2.获奖金额及对应奖项'!A:D,4,0)</f>
        <v>1000</v>
      </c>
      <c r="O119" s="17" t="s">
        <v>26</v>
      </c>
      <c r="P119" s="32">
        <v>1</v>
      </c>
      <c r="Q119" s="19">
        <f t="shared" ref="Q119:Q122" si="35">N119*P119</f>
        <v>1000</v>
      </c>
      <c r="R119" s="19" t="s">
        <v>25</v>
      </c>
    </row>
    <row r="120" spans="1:18" customFormat="1" ht="15.75" x14ac:dyDescent="0.3">
      <c r="A120" s="17">
        <v>118</v>
      </c>
      <c r="B120" s="17" t="s">
        <v>266</v>
      </c>
      <c r="C120" s="20" t="s">
        <v>267</v>
      </c>
      <c r="D120" s="17" t="s">
        <v>20</v>
      </c>
      <c r="E120" s="17" t="s">
        <v>21</v>
      </c>
      <c r="F120" s="17" t="s">
        <v>22</v>
      </c>
      <c r="G120" s="18">
        <v>45816</v>
      </c>
      <c r="H120" s="19" t="str">
        <f>VLOOKUP(F120,'[9]表1.校区竞赛认定目录（2025年）'!B:C,2,0)</f>
        <v>二类</v>
      </c>
      <c r="I120" s="17" t="s">
        <v>23</v>
      </c>
      <c r="J120" s="17" t="s">
        <v>47</v>
      </c>
      <c r="K120" s="17" t="s">
        <v>25</v>
      </c>
      <c r="L120" s="17" t="str">
        <f t="shared" si="33"/>
        <v>（不含特）</v>
      </c>
      <c r="M120" s="17" t="str">
        <f t="shared" si="34"/>
        <v>二类国家级一等奖（不含特）</v>
      </c>
      <c r="N120" s="19">
        <f>VLOOKUP(M120,'[9]表2.获奖金额及对应奖项'!A:D,4,0)</f>
        <v>3000</v>
      </c>
      <c r="O120" s="17" t="s">
        <v>26</v>
      </c>
      <c r="P120" s="32">
        <v>1</v>
      </c>
      <c r="Q120" s="19">
        <f t="shared" si="35"/>
        <v>3000</v>
      </c>
      <c r="R120" s="19" t="s">
        <v>25</v>
      </c>
    </row>
    <row r="121" spans="1:18" ht="15.75" x14ac:dyDescent="0.3">
      <c r="A121" s="17">
        <v>119</v>
      </c>
      <c r="B121" s="17" t="s">
        <v>268</v>
      </c>
      <c r="C121" s="20" t="s">
        <v>269</v>
      </c>
      <c r="D121" s="17" t="s">
        <v>265</v>
      </c>
      <c r="E121" s="17" t="s">
        <v>21</v>
      </c>
      <c r="F121" s="17" t="s">
        <v>89</v>
      </c>
      <c r="G121" s="23">
        <v>45839</v>
      </c>
      <c r="H121" s="19" t="s">
        <v>36</v>
      </c>
      <c r="I121" s="17" t="s">
        <v>23</v>
      </c>
      <c r="J121" s="17" t="s">
        <v>24</v>
      </c>
      <c r="K121" s="17" t="s">
        <v>25</v>
      </c>
      <c r="L121" s="17" t="str">
        <f t="shared" si="33"/>
        <v>（不含特）</v>
      </c>
      <c r="M121" s="17" t="str">
        <f t="shared" si="34"/>
        <v>二类国家级三等奖（不含特）</v>
      </c>
      <c r="N121" s="19">
        <v>1500</v>
      </c>
      <c r="O121" s="17" t="s">
        <v>26</v>
      </c>
      <c r="P121" s="32">
        <v>1</v>
      </c>
      <c r="Q121" s="19">
        <f t="shared" si="35"/>
        <v>1500</v>
      </c>
      <c r="R121" s="19" t="s">
        <v>25</v>
      </c>
    </row>
    <row r="122" spans="1:18" customFormat="1" ht="15.75" x14ac:dyDescent="0.3">
      <c r="A122" s="17">
        <v>120</v>
      </c>
      <c r="B122" s="17" t="s">
        <v>270</v>
      </c>
      <c r="C122" s="20" t="s">
        <v>271</v>
      </c>
      <c r="D122" s="17" t="s">
        <v>20</v>
      </c>
      <c r="E122" s="17" t="s">
        <v>21</v>
      </c>
      <c r="F122" s="17" t="s">
        <v>89</v>
      </c>
      <c r="G122" s="18">
        <v>45898</v>
      </c>
      <c r="H122" s="19" t="str">
        <f>VLOOKUP(F122,'[10]表1.校区竞赛认定目录（2025年）'!B:C,2,0)</f>
        <v>二类</v>
      </c>
      <c r="I122" s="17" t="s">
        <v>23</v>
      </c>
      <c r="J122" s="17" t="s">
        <v>37</v>
      </c>
      <c r="K122" s="17" t="s">
        <v>25</v>
      </c>
      <c r="L122" s="17" t="str">
        <f t="shared" si="33"/>
        <v>（不含特）</v>
      </c>
      <c r="M122" s="17" t="str">
        <f t="shared" si="34"/>
        <v>二类国家级二等奖（不含特）</v>
      </c>
      <c r="N122" s="19">
        <f>VLOOKUP(M122,'[10]表2.获奖金额及对应奖项'!A:D,4,0)</f>
        <v>2000</v>
      </c>
      <c r="O122" s="17" t="s">
        <v>40</v>
      </c>
      <c r="P122" s="32">
        <v>1</v>
      </c>
      <c r="Q122" s="19">
        <f t="shared" si="35"/>
        <v>2000</v>
      </c>
      <c r="R122" s="19" t="s">
        <v>25</v>
      </c>
    </row>
  </sheetData>
  <autoFilter ref="A1:R122" xr:uid="{00000000-0009-0000-0000-000000000000}"/>
  <mergeCells count="1">
    <mergeCell ref="A1:R1"/>
  </mergeCells>
  <phoneticPr fontId="14" type="noConversion"/>
  <dataValidations count="9">
    <dataValidation type="list" allowBlank="1" showInputMessage="1" showErrorMessage="1" sqref="E15 E17 E19 E21 E44 E46 E49 E63 E3:E12 E23:E28 E31:E33 E38:E42 E54:E55 E58:E61 E113:E122 E105:E111 E67:E103" xr:uid="{00000000-0002-0000-0000-000000000000}">
      <formula1>"竞赛获奖,学术论文,发明专利,软件著作"</formula1>
    </dataValidation>
    <dataValidation type="list" allowBlank="1" showInputMessage="1" showErrorMessage="1" sqref="I15 I17 I19 I21 I44 I46 I49 I63 I3:I12 I23:I28 I31:I33 I38:I42 I54:I55 I58:I61 I67:I76 I105:I122 I80:I103" xr:uid="{00000000-0002-0000-0000-000001000000}">
      <formula1>"国家级,省部级"</formula1>
    </dataValidation>
    <dataValidation type="list" allowBlank="1" showInputMessage="1" showErrorMessage="1" sqref="J15 J17 J19 J21 J44 J46 J49 J58 J63 J3:J12 J23:J28 J31:J33 J38:J42 J54:J55 J60:J61 J67:J76 J105:J122 J80:J103" xr:uid="{00000000-0002-0000-0000-000002000000}">
      <formula1>"特等奖,一等奖,二等奖,三等奖"</formula1>
    </dataValidation>
    <dataValidation type="list" allowBlank="1" showInputMessage="1" showErrorMessage="1" sqref="K15 K17 K19 K21 K44 K46 K49 K63 K122 K3:K12 K23:K28 K31:K33 K38:K42 K54:K55 K58:K61 K67:K76 K112:K120 K105:K110 K80:K103" xr:uid="{00000000-0002-0000-0000-000003000000}">
      <formula1>"是,否"</formula1>
    </dataValidation>
    <dataValidation type="list" allowBlank="1" showInputMessage="1" showErrorMessage="1" sqref="O15 O17 O19 O21 O44 O46 O49 O63 O3:O12 O23:O28 O31:O33 O38:O42 O54:O55 O58:O61 O67:O76 O105:O122 O80:O103" xr:uid="{00000000-0002-0000-0000-000004000000}">
      <formula1>"个人,团队"</formula1>
    </dataValidation>
    <dataValidation type="list" allowBlank="1" showInputMessage="1" showErrorMessage="1" sqref="F103" xr:uid="{00000000-0002-0000-0000-000005000000}">
      <formula1>"中国国际大学生创新大赛,“挑战杯”全国大学生课外学术科技作品竞赛,“挑战杯”中国大学生创业计划大赛,ACM-ICPC国际大学生程序设计竞赛,全国大学生数学建模竞赛,全国大学生电子设计竞赛,全国大学生机械创新设计大赛,全国大学生结构设计竞赛,全国大学生智能汽车竞赛,全国大学生电子商务“创新、创意及创业”挑战赛,中国大学生工程实践与创新能力大赛,“外研社·国才杯”理解当代中国全国大学生外语能力大赛-英语组、多语种组、国际中文组,全国大学生创新创业训练计划年会展示,全国大学生化工设计竞赛,全国大学生机器人大赛-"</formula1>
    </dataValidation>
    <dataValidation type="list" allowBlank="1" showInputMessage="1" showErrorMessage="1" sqref="K111" xr:uid="{00000000-0002-0000-0000-000006000000}">
      <formula1>#REF!</formula1>
    </dataValidation>
    <dataValidation type="list" allowBlank="1" showInputMessage="1" showErrorMessage="1" sqref="E112" xr:uid="{00000000-0002-0000-0000-000007000000}">
      <formula1>"竞赛获奖,学术论文,发明专利,软件著作,二类竞赛"</formula1>
    </dataValidation>
    <dataValidation type="list" allowBlank="1" showInputMessage="1" showErrorMessage="1" sqref="K121" xr:uid="{00000000-0002-0000-0000-000008000000}">
      <formula1>"#REF!"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6"/>
  <sheetViews>
    <sheetView workbookViewId="0">
      <selection activeCell="B1" sqref="B1:B1048576"/>
    </sheetView>
  </sheetViews>
  <sheetFormatPr defaultColWidth="9" defaultRowHeight="13.9" x14ac:dyDescent="0.3"/>
  <cols>
    <col min="1" max="1" width="9" style="1"/>
    <col min="2" max="2" width="74.3984375" style="1" customWidth="1"/>
    <col min="3" max="3" width="9.59765625" style="1" customWidth="1"/>
    <col min="4" max="16384" width="9" style="1"/>
  </cols>
  <sheetData>
    <row r="1" spans="1:3" ht="33" customHeight="1" x14ac:dyDescent="0.3">
      <c r="A1" s="6" t="s">
        <v>272</v>
      </c>
      <c r="B1" s="6"/>
      <c r="C1" s="6"/>
    </row>
    <row r="2" spans="1:3" ht="15.75" x14ac:dyDescent="0.3">
      <c r="A2" s="7" t="s">
        <v>1</v>
      </c>
      <c r="B2" s="8" t="s">
        <v>273</v>
      </c>
      <c r="C2" s="8" t="s">
        <v>274</v>
      </c>
    </row>
    <row r="3" spans="1:3" ht="15.75" x14ac:dyDescent="0.3">
      <c r="A3" s="9">
        <v>1</v>
      </c>
      <c r="B3" s="10" t="s">
        <v>66</v>
      </c>
      <c r="C3" s="11" t="s">
        <v>101</v>
      </c>
    </row>
    <row r="4" spans="1:3" ht="15.75" x14ac:dyDescent="0.3">
      <c r="A4" s="9">
        <v>2</v>
      </c>
      <c r="B4" s="10" t="s">
        <v>100</v>
      </c>
      <c r="C4" s="11" t="s">
        <v>101</v>
      </c>
    </row>
    <row r="5" spans="1:3" ht="15.75" x14ac:dyDescent="0.3">
      <c r="A5" s="9">
        <v>3</v>
      </c>
      <c r="B5" s="10" t="s">
        <v>114</v>
      </c>
      <c r="C5" s="11" t="s">
        <v>101</v>
      </c>
    </row>
    <row r="6" spans="1:3" ht="15.75" x14ac:dyDescent="0.3">
      <c r="A6" s="9">
        <v>4</v>
      </c>
      <c r="B6" s="10" t="s">
        <v>275</v>
      </c>
      <c r="C6" s="11" t="s">
        <v>36</v>
      </c>
    </row>
    <row r="7" spans="1:3" ht="15.75" x14ac:dyDescent="0.3">
      <c r="A7" s="9">
        <v>5</v>
      </c>
      <c r="B7" s="10" t="s">
        <v>195</v>
      </c>
      <c r="C7" s="11" t="s">
        <v>36</v>
      </c>
    </row>
    <row r="8" spans="1:3" ht="15.75" x14ac:dyDescent="0.3">
      <c r="A8" s="9">
        <v>6</v>
      </c>
      <c r="B8" s="10" t="s">
        <v>276</v>
      </c>
      <c r="C8" s="11" t="s">
        <v>36</v>
      </c>
    </row>
    <row r="9" spans="1:3" ht="15.75" x14ac:dyDescent="0.3">
      <c r="A9" s="9">
        <v>7</v>
      </c>
      <c r="B9" s="10" t="s">
        <v>277</v>
      </c>
      <c r="C9" s="11" t="s">
        <v>36</v>
      </c>
    </row>
    <row r="10" spans="1:3" ht="15.75" x14ac:dyDescent="0.3">
      <c r="A10" s="9">
        <v>8</v>
      </c>
      <c r="B10" s="10" t="s">
        <v>278</v>
      </c>
      <c r="C10" s="11" t="s">
        <v>36</v>
      </c>
    </row>
    <row r="11" spans="1:3" ht="15.75" x14ac:dyDescent="0.3">
      <c r="A11" s="9">
        <v>9</v>
      </c>
      <c r="B11" s="10" t="s">
        <v>279</v>
      </c>
      <c r="C11" s="11" t="s">
        <v>36</v>
      </c>
    </row>
    <row r="12" spans="1:3" ht="15.75" x14ac:dyDescent="0.3">
      <c r="A12" s="9">
        <v>10</v>
      </c>
      <c r="B12" s="10" t="s">
        <v>150</v>
      </c>
      <c r="C12" s="11" t="s">
        <v>36</v>
      </c>
    </row>
    <row r="13" spans="1:3" ht="15.75" x14ac:dyDescent="0.3">
      <c r="A13" s="9">
        <v>11</v>
      </c>
      <c r="B13" s="10" t="s">
        <v>280</v>
      </c>
      <c r="C13" s="11" t="s">
        <v>36</v>
      </c>
    </row>
    <row r="14" spans="1:3" ht="31.5" x14ac:dyDescent="0.3">
      <c r="A14" s="9">
        <v>12</v>
      </c>
      <c r="B14" s="10" t="s">
        <v>183</v>
      </c>
      <c r="C14" s="11" t="s">
        <v>36</v>
      </c>
    </row>
    <row r="15" spans="1:3" ht="15.75" x14ac:dyDescent="0.3">
      <c r="A15" s="9">
        <v>13</v>
      </c>
      <c r="B15" s="10" t="s">
        <v>281</v>
      </c>
      <c r="C15" s="11" t="s">
        <v>36</v>
      </c>
    </row>
    <row r="16" spans="1:3" ht="15.75" x14ac:dyDescent="0.3">
      <c r="A16" s="9">
        <v>14</v>
      </c>
      <c r="B16" s="10" t="s">
        <v>282</v>
      </c>
      <c r="C16" s="11" t="s">
        <v>36</v>
      </c>
    </row>
    <row r="17" spans="1:3" ht="15.75" x14ac:dyDescent="0.3">
      <c r="A17" s="9">
        <v>15</v>
      </c>
      <c r="B17" s="10" t="s">
        <v>283</v>
      </c>
      <c r="C17" s="11" t="s">
        <v>36</v>
      </c>
    </row>
    <row r="18" spans="1:3" ht="15.75" x14ac:dyDescent="0.3">
      <c r="A18" s="9">
        <v>16</v>
      </c>
      <c r="B18" s="10" t="s">
        <v>55</v>
      </c>
      <c r="C18" s="11" t="s">
        <v>36</v>
      </c>
    </row>
    <row r="19" spans="1:3" ht="15.75" x14ac:dyDescent="0.3">
      <c r="A19" s="9">
        <v>17</v>
      </c>
      <c r="B19" s="10" t="s">
        <v>284</v>
      </c>
      <c r="C19" s="11" t="s">
        <v>36</v>
      </c>
    </row>
    <row r="20" spans="1:3" ht="15.75" x14ac:dyDescent="0.3">
      <c r="A20" s="9">
        <v>18</v>
      </c>
      <c r="B20" s="10" t="s">
        <v>285</v>
      </c>
      <c r="C20" s="11" t="s">
        <v>36</v>
      </c>
    </row>
    <row r="21" spans="1:3" ht="15.75" x14ac:dyDescent="0.3">
      <c r="A21" s="9">
        <v>19</v>
      </c>
      <c r="B21" s="10" t="s">
        <v>286</v>
      </c>
      <c r="C21" s="11" t="s">
        <v>36</v>
      </c>
    </row>
    <row r="22" spans="1:3" ht="15.75" x14ac:dyDescent="0.3">
      <c r="A22" s="9">
        <v>20</v>
      </c>
      <c r="B22" s="10" t="s">
        <v>287</v>
      </c>
      <c r="C22" s="11" t="s">
        <v>36</v>
      </c>
    </row>
    <row r="23" spans="1:3" ht="15.75" x14ac:dyDescent="0.3">
      <c r="A23" s="9">
        <v>21</v>
      </c>
      <c r="B23" s="10" t="s">
        <v>288</v>
      </c>
      <c r="C23" s="11" t="s">
        <v>36</v>
      </c>
    </row>
    <row r="24" spans="1:3" ht="31.5" x14ac:dyDescent="0.3">
      <c r="A24" s="9">
        <v>22</v>
      </c>
      <c r="B24" s="10" t="s">
        <v>289</v>
      </c>
      <c r="C24" s="11" t="s">
        <v>36</v>
      </c>
    </row>
    <row r="25" spans="1:3" ht="15.75" x14ac:dyDescent="0.3">
      <c r="A25" s="9">
        <v>23</v>
      </c>
      <c r="B25" s="10" t="s">
        <v>93</v>
      </c>
      <c r="C25" s="11" t="s">
        <v>36</v>
      </c>
    </row>
    <row r="26" spans="1:3" ht="15.75" x14ac:dyDescent="0.3">
      <c r="A26" s="9">
        <v>24</v>
      </c>
      <c r="B26" s="10" t="s">
        <v>290</v>
      </c>
      <c r="C26" s="11" t="s">
        <v>36</v>
      </c>
    </row>
    <row r="27" spans="1:3" ht="15.75" x14ac:dyDescent="0.3">
      <c r="A27" s="9">
        <v>25</v>
      </c>
      <c r="B27" s="10" t="s">
        <v>291</v>
      </c>
      <c r="C27" s="11" t="s">
        <v>36</v>
      </c>
    </row>
    <row r="28" spans="1:3" ht="15.75" x14ac:dyDescent="0.3">
      <c r="A28" s="9">
        <v>26</v>
      </c>
      <c r="B28" s="10" t="s">
        <v>292</v>
      </c>
      <c r="C28" s="11" t="s">
        <v>36</v>
      </c>
    </row>
    <row r="29" spans="1:3" ht="15.75" x14ac:dyDescent="0.3">
      <c r="A29" s="9">
        <v>27</v>
      </c>
      <c r="B29" s="10" t="s">
        <v>293</v>
      </c>
      <c r="C29" s="11" t="s">
        <v>36</v>
      </c>
    </row>
    <row r="30" spans="1:3" ht="15.75" x14ac:dyDescent="0.3">
      <c r="A30" s="9">
        <v>28</v>
      </c>
      <c r="B30" s="10" t="s">
        <v>294</v>
      </c>
      <c r="C30" s="11" t="s">
        <v>36</v>
      </c>
    </row>
    <row r="31" spans="1:3" ht="15.75" x14ac:dyDescent="0.3">
      <c r="A31" s="9">
        <v>29</v>
      </c>
      <c r="B31" s="10" t="s">
        <v>295</v>
      </c>
      <c r="C31" s="11" t="s">
        <v>36</v>
      </c>
    </row>
    <row r="32" spans="1:3" ht="15.75" x14ac:dyDescent="0.3">
      <c r="A32" s="9">
        <v>30</v>
      </c>
      <c r="B32" s="10" t="s">
        <v>296</v>
      </c>
      <c r="C32" s="11" t="s">
        <v>36</v>
      </c>
    </row>
    <row r="33" spans="1:3" ht="31.5" x14ac:dyDescent="0.3">
      <c r="A33" s="9">
        <v>31</v>
      </c>
      <c r="B33" s="10" t="s">
        <v>297</v>
      </c>
      <c r="C33" s="11" t="s">
        <v>36</v>
      </c>
    </row>
    <row r="34" spans="1:3" ht="15.75" x14ac:dyDescent="0.3">
      <c r="A34" s="9">
        <v>32</v>
      </c>
      <c r="B34" s="10" t="s">
        <v>298</v>
      </c>
      <c r="C34" s="11" t="s">
        <v>36</v>
      </c>
    </row>
    <row r="35" spans="1:3" ht="15.75" x14ac:dyDescent="0.3">
      <c r="A35" s="9">
        <v>33</v>
      </c>
      <c r="B35" s="10" t="s">
        <v>299</v>
      </c>
      <c r="C35" s="11" t="s">
        <v>36</v>
      </c>
    </row>
    <row r="36" spans="1:3" ht="15.75" x14ac:dyDescent="0.3">
      <c r="A36" s="9">
        <v>34</v>
      </c>
      <c r="B36" s="10" t="s">
        <v>300</v>
      </c>
      <c r="C36" s="11" t="s">
        <v>36</v>
      </c>
    </row>
    <row r="37" spans="1:3" ht="15.75" x14ac:dyDescent="0.3">
      <c r="A37" s="9">
        <v>35</v>
      </c>
      <c r="B37" s="10" t="s">
        <v>301</v>
      </c>
      <c r="C37" s="11" t="s">
        <v>36</v>
      </c>
    </row>
    <row r="38" spans="1:3" ht="15.75" x14ac:dyDescent="0.3">
      <c r="A38" s="9">
        <v>36</v>
      </c>
      <c r="B38" s="10" t="s">
        <v>302</v>
      </c>
      <c r="C38" s="11" t="s">
        <v>36</v>
      </c>
    </row>
    <row r="39" spans="1:3" ht="15.75" x14ac:dyDescent="0.3">
      <c r="A39" s="9">
        <v>37</v>
      </c>
      <c r="B39" s="10" t="s">
        <v>303</v>
      </c>
      <c r="C39" s="11" t="s">
        <v>36</v>
      </c>
    </row>
    <row r="40" spans="1:3" ht="15.75" x14ac:dyDescent="0.3">
      <c r="A40" s="9">
        <v>38</v>
      </c>
      <c r="B40" s="10" t="s">
        <v>304</v>
      </c>
      <c r="C40" s="11" t="s">
        <v>36</v>
      </c>
    </row>
    <row r="41" spans="1:3" ht="15.75" x14ac:dyDescent="0.3">
      <c r="A41" s="9">
        <v>39</v>
      </c>
      <c r="B41" s="10" t="s">
        <v>305</v>
      </c>
      <c r="C41" s="11" t="s">
        <v>36</v>
      </c>
    </row>
    <row r="42" spans="1:3" ht="15.75" x14ac:dyDescent="0.3">
      <c r="A42" s="9">
        <v>40</v>
      </c>
      <c r="B42" s="10" t="s">
        <v>306</v>
      </c>
      <c r="C42" s="11" t="s">
        <v>36</v>
      </c>
    </row>
    <row r="43" spans="1:3" ht="15.75" x14ac:dyDescent="0.3">
      <c r="A43" s="9">
        <v>41</v>
      </c>
      <c r="B43" s="10" t="s">
        <v>307</v>
      </c>
      <c r="C43" s="11" t="s">
        <v>36</v>
      </c>
    </row>
    <row r="44" spans="1:3" ht="31.5" x14ac:dyDescent="0.3">
      <c r="A44" s="9">
        <v>42</v>
      </c>
      <c r="B44" s="10" t="s">
        <v>22</v>
      </c>
      <c r="C44" s="11" t="s">
        <v>36</v>
      </c>
    </row>
    <row r="45" spans="1:3" ht="15.75" x14ac:dyDescent="0.3">
      <c r="A45" s="9">
        <v>43</v>
      </c>
      <c r="B45" s="10" t="s">
        <v>308</v>
      </c>
      <c r="C45" s="11" t="s">
        <v>36</v>
      </c>
    </row>
    <row r="46" spans="1:3" ht="15.75" x14ac:dyDescent="0.3">
      <c r="A46" s="9">
        <v>44</v>
      </c>
      <c r="B46" s="10" t="s">
        <v>309</v>
      </c>
      <c r="C46" s="11" t="s">
        <v>36</v>
      </c>
    </row>
    <row r="47" spans="1:3" ht="15.75" x14ac:dyDescent="0.3">
      <c r="A47" s="9">
        <v>45</v>
      </c>
      <c r="B47" s="10" t="s">
        <v>81</v>
      </c>
      <c r="C47" s="11" t="s">
        <v>36</v>
      </c>
    </row>
    <row r="48" spans="1:3" ht="15.75" x14ac:dyDescent="0.3">
      <c r="A48" s="9">
        <v>46</v>
      </c>
      <c r="B48" s="10" t="s">
        <v>310</v>
      </c>
      <c r="C48" s="11" t="s">
        <v>36</v>
      </c>
    </row>
    <row r="49" spans="1:3" ht="15.75" x14ac:dyDescent="0.3">
      <c r="A49" s="9">
        <v>47</v>
      </c>
      <c r="B49" s="10" t="s">
        <v>311</v>
      </c>
      <c r="C49" s="11" t="s">
        <v>36</v>
      </c>
    </row>
    <row r="50" spans="1:3" ht="15.75" x14ac:dyDescent="0.3">
      <c r="A50" s="9">
        <v>48</v>
      </c>
      <c r="B50" s="10" t="s">
        <v>116</v>
      </c>
      <c r="C50" s="11" t="s">
        <v>36</v>
      </c>
    </row>
    <row r="51" spans="1:3" ht="15.75" x14ac:dyDescent="0.3">
      <c r="A51" s="9">
        <v>49</v>
      </c>
      <c r="B51" s="10" t="s">
        <v>312</v>
      </c>
      <c r="C51" s="11" t="s">
        <v>36</v>
      </c>
    </row>
    <row r="52" spans="1:3" ht="15.75" x14ac:dyDescent="0.3">
      <c r="A52" s="9">
        <v>50</v>
      </c>
      <c r="B52" s="10" t="s">
        <v>313</v>
      </c>
      <c r="C52" s="11" t="s">
        <v>36</v>
      </c>
    </row>
    <row r="53" spans="1:3" ht="15.75" x14ac:dyDescent="0.3">
      <c r="A53" s="9">
        <v>51</v>
      </c>
      <c r="B53" s="10" t="s">
        <v>314</v>
      </c>
      <c r="C53" s="11" t="s">
        <v>36</v>
      </c>
    </row>
    <row r="54" spans="1:3" ht="15.75" x14ac:dyDescent="0.3">
      <c r="A54" s="9">
        <v>52</v>
      </c>
      <c r="B54" s="10" t="s">
        <v>315</v>
      </c>
      <c r="C54" s="11" t="s">
        <v>36</v>
      </c>
    </row>
    <row r="55" spans="1:3" ht="15.75" x14ac:dyDescent="0.3">
      <c r="A55" s="9">
        <v>53</v>
      </c>
      <c r="B55" s="10" t="s">
        <v>316</v>
      </c>
      <c r="C55" s="11" t="s">
        <v>36</v>
      </c>
    </row>
    <row r="56" spans="1:3" ht="15.75" x14ac:dyDescent="0.3">
      <c r="A56" s="9">
        <v>54</v>
      </c>
      <c r="B56" s="10" t="s">
        <v>317</v>
      </c>
      <c r="C56" s="11" t="s">
        <v>36</v>
      </c>
    </row>
    <row r="57" spans="1:3" ht="15.75" x14ac:dyDescent="0.3">
      <c r="A57" s="9">
        <v>55</v>
      </c>
      <c r="B57" s="10" t="s">
        <v>318</v>
      </c>
      <c r="C57" s="11" t="s">
        <v>36</v>
      </c>
    </row>
    <row r="58" spans="1:3" ht="15.75" x14ac:dyDescent="0.3">
      <c r="A58" s="9">
        <v>56</v>
      </c>
      <c r="B58" s="10" t="s">
        <v>319</v>
      </c>
      <c r="C58" s="11" t="s">
        <v>36</v>
      </c>
    </row>
    <row r="59" spans="1:3" ht="15.75" x14ac:dyDescent="0.3">
      <c r="A59" s="9">
        <v>57</v>
      </c>
      <c r="B59" s="10" t="s">
        <v>320</v>
      </c>
      <c r="C59" s="11" t="s">
        <v>36</v>
      </c>
    </row>
    <row r="60" spans="1:3" ht="15.75" x14ac:dyDescent="0.3">
      <c r="A60" s="9">
        <v>58</v>
      </c>
      <c r="B60" s="10" t="s">
        <v>321</v>
      </c>
      <c r="C60" s="11" t="s">
        <v>36</v>
      </c>
    </row>
    <row r="61" spans="1:3" ht="15.75" x14ac:dyDescent="0.3">
      <c r="A61" s="9">
        <v>59</v>
      </c>
      <c r="B61" s="10" t="s">
        <v>322</v>
      </c>
      <c r="C61" s="11" t="s">
        <v>36</v>
      </c>
    </row>
    <row r="62" spans="1:3" ht="15.75" x14ac:dyDescent="0.3">
      <c r="A62" s="9">
        <v>60</v>
      </c>
      <c r="B62" s="10" t="s">
        <v>323</v>
      </c>
      <c r="C62" s="11" t="s">
        <v>36</v>
      </c>
    </row>
    <row r="63" spans="1:3" ht="15.75" x14ac:dyDescent="0.3">
      <c r="A63" s="9">
        <v>61</v>
      </c>
      <c r="B63" s="10" t="s">
        <v>152</v>
      </c>
      <c r="C63" s="11" t="s">
        <v>36</v>
      </c>
    </row>
    <row r="64" spans="1:3" ht="15.75" x14ac:dyDescent="0.3">
      <c r="A64" s="9">
        <v>62</v>
      </c>
      <c r="B64" s="10" t="s">
        <v>61</v>
      </c>
      <c r="C64" s="11" t="s">
        <v>36</v>
      </c>
    </row>
    <row r="65" spans="1:3" ht="15.75" x14ac:dyDescent="0.3">
      <c r="A65" s="9">
        <v>63</v>
      </c>
      <c r="B65" s="10" t="s">
        <v>124</v>
      </c>
      <c r="C65" s="11" t="s">
        <v>36</v>
      </c>
    </row>
    <row r="66" spans="1:3" ht="15.75" x14ac:dyDescent="0.3">
      <c r="A66" s="9">
        <v>64</v>
      </c>
      <c r="B66" s="10" t="s">
        <v>324</v>
      </c>
      <c r="C66" s="11" t="s">
        <v>36</v>
      </c>
    </row>
    <row r="67" spans="1:3" ht="15.75" x14ac:dyDescent="0.3">
      <c r="A67" s="9">
        <v>65</v>
      </c>
      <c r="B67" s="10" t="s">
        <v>53</v>
      </c>
      <c r="C67" s="11" t="s">
        <v>36</v>
      </c>
    </row>
    <row r="68" spans="1:3" ht="15.75" x14ac:dyDescent="0.3">
      <c r="A68" s="9">
        <v>66</v>
      </c>
      <c r="B68" s="10" t="s">
        <v>325</v>
      </c>
      <c r="C68" s="11" t="s">
        <v>36</v>
      </c>
    </row>
    <row r="69" spans="1:3" ht="15.75" x14ac:dyDescent="0.3">
      <c r="A69" s="9">
        <v>67</v>
      </c>
      <c r="B69" s="10" t="s">
        <v>326</v>
      </c>
      <c r="C69" s="11" t="s">
        <v>36</v>
      </c>
    </row>
    <row r="70" spans="1:3" ht="15.75" x14ac:dyDescent="0.3">
      <c r="A70" s="9">
        <v>68</v>
      </c>
      <c r="B70" s="10" t="s">
        <v>174</v>
      </c>
      <c r="C70" s="11" t="s">
        <v>36</v>
      </c>
    </row>
    <row r="71" spans="1:3" ht="15.75" x14ac:dyDescent="0.3">
      <c r="A71" s="9">
        <v>69</v>
      </c>
      <c r="B71" s="10" t="s">
        <v>327</v>
      </c>
      <c r="C71" s="11" t="s">
        <v>36</v>
      </c>
    </row>
    <row r="72" spans="1:3" ht="15.75" x14ac:dyDescent="0.3">
      <c r="A72" s="9">
        <v>70</v>
      </c>
      <c r="B72" s="10" t="s">
        <v>328</v>
      </c>
      <c r="C72" s="11" t="s">
        <v>36</v>
      </c>
    </row>
    <row r="73" spans="1:3" ht="15.75" x14ac:dyDescent="0.3">
      <c r="A73" s="9">
        <v>71</v>
      </c>
      <c r="B73" s="10" t="s">
        <v>329</v>
      </c>
      <c r="C73" s="11" t="s">
        <v>36</v>
      </c>
    </row>
    <row r="74" spans="1:3" ht="15.75" x14ac:dyDescent="0.3">
      <c r="A74" s="9">
        <v>72</v>
      </c>
      <c r="B74" s="10" t="s">
        <v>330</v>
      </c>
      <c r="C74" s="11" t="s">
        <v>36</v>
      </c>
    </row>
    <row r="75" spans="1:3" ht="15.75" x14ac:dyDescent="0.3">
      <c r="A75" s="9">
        <v>73</v>
      </c>
      <c r="B75" s="10" t="s">
        <v>331</v>
      </c>
      <c r="C75" s="11" t="s">
        <v>36</v>
      </c>
    </row>
    <row r="76" spans="1:3" ht="15.75" x14ac:dyDescent="0.3">
      <c r="A76" s="9">
        <v>74</v>
      </c>
      <c r="B76" s="10" t="s">
        <v>332</v>
      </c>
      <c r="C76" s="11" t="s">
        <v>36</v>
      </c>
    </row>
    <row r="77" spans="1:3" ht="15.75" x14ac:dyDescent="0.3">
      <c r="A77" s="9">
        <v>75</v>
      </c>
      <c r="B77" s="10" t="s">
        <v>333</v>
      </c>
      <c r="C77" s="11" t="s">
        <v>36</v>
      </c>
    </row>
    <row r="78" spans="1:3" ht="15.75" x14ac:dyDescent="0.3">
      <c r="A78" s="9">
        <v>76</v>
      </c>
      <c r="B78" s="10" t="s">
        <v>334</v>
      </c>
      <c r="C78" s="11" t="s">
        <v>36</v>
      </c>
    </row>
    <row r="79" spans="1:3" ht="15.75" x14ac:dyDescent="0.3">
      <c r="A79" s="9">
        <v>77</v>
      </c>
      <c r="B79" s="10" t="s">
        <v>335</v>
      </c>
      <c r="C79" s="11" t="s">
        <v>36</v>
      </c>
    </row>
    <row r="80" spans="1:3" ht="15.75" x14ac:dyDescent="0.3">
      <c r="A80" s="9">
        <v>78</v>
      </c>
      <c r="B80" s="10" t="s">
        <v>336</v>
      </c>
      <c r="C80" s="11" t="s">
        <v>36</v>
      </c>
    </row>
    <row r="81" spans="1:3" ht="15.75" x14ac:dyDescent="0.3">
      <c r="A81" s="9">
        <v>79</v>
      </c>
      <c r="B81" s="10" t="s">
        <v>337</v>
      </c>
      <c r="C81" s="11" t="s">
        <v>36</v>
      </c>
    </row>
    <row r="82" spans="1:3" ht="15.75" x14ac:dyDescent="0.3">
      <c r="A82" s="9">
        <v>80</v>
      </c>
      <c r="B82" s="10" t="s">
        <v>338</v>
      </c>
      <c r="C82" s="11" t="s">
        <v>36</v>
      </c>
    </row>
    <row r="83" spans="1:3" ht="15.75" x14ac:dyDescent="0.3">
      <c r="A83" s="9">
        <v>81</v>
      </c>
      <c r="B83" s="10" t="s">
        <v>339</v>
      </c>
      <c r="C83" s="11" t="s">
        <v>36</v>
      </c>
    </row>
    <row r="84" spans="1:3" ht="15.75" x14ac:dyDescent="0.3">
      <c r="A84" s="9">
        <v>82</v>
      </c>
      <c r="B84" s="10" t="s">
        <v>340</v>
      </c>
      <c r="C84" s="11" t="s">
        <v>36</v>
      </c>
    </row>
    <row r="85" spans="1:3" ht="15.75" x14ac:dyDescent="0.3">
      <c r="A85" s="9">
        <v>83</v>
      </c>
      <c r="B85" s="10" t="s">
        <v>341</v>
      </c>
      <c r="C85" s="11" t="s">
        <v>36</v>
      </c>
    </row>
    <row r="86" spans="1:3" ht="15.75" x14ac:dyDescent="0.3">
      <c r="A86" s="9">
        <v>84</v>
      </c>
      <c r="B86" s="10" t="s">
        <v>342</v>
      </c>
      <c r="C86" s="11" t="s">
        <v>36</v>
      </c>
    </row>
    <row r="87" spans="1:3" ht="15.75" x14ac:dyDescent="0.3">
      <c r="A87" s="9">
        <v>85</v>
      </c>
      <c r="B87" s="10" t="s">
        <v>43</v>
      </c>
      <c r="C87" s="11" t="s">
        <v>36</v>
      </c>
    </row>
    <row r="88" spans="1:3" ht="15.75" x14ac:dyDescent="0.3">
      <c r="A88" s="9">
        <v>86</v>
      </c>
      <c r="B88" s="10" t="s">
        <v>343</v>
      </c>
      <c r="C88" s="11" t="s">
        <v>36</v>
      </c>
    </row>
    <row r="89" spans="1:3" ht="15.75" x14ac:dyDescent="0.3">
      <c r="A89" s="9">
        <v>87</v>
      </c>
      <c r="B89" s="10" t="s">
        <v>344</v>
      </c>
      <c r="C89" s="11" t="s">
        <v>36</v>
      </c>
    </row>
    <row r="90" spans="1:3" ht="15.75" x14ac:dyDescent="0.3">
      <c r="A90" s="9">
        <v>88</v>
      </c>
      <c r="B90" s="10" t="s">
        <v>34</v>
      </c>
      <c r="C90" s="11" t="s">
        <v>36</v>
      </c>
    </row>
    <row r="91" spans="1:3" ht="15.75" x14ac:dyDescent="0.3">
      <c r="A91" s="9">
        <v>89</v>
      </c>
      <c r="B91" s="10" t="s">
        <v>345</v>
      </c>
      <c r="C91" s="11" t="s">
        <v>36</v>
      </c>
    </row>
    <row r="92" spans="1:3" ht="15.75" x14ac:dyDescent="0.3">
      <c r="A92" s="9">
        <v>90</v>
      </c>
      <c r="B92" s="10" t="s">
        <v>346</v>
      </c>
      <c r="C92" s="11" t="s">
        <v>36</v>
      </c>
    </row>
    <row r="93" spans="1:3" ht="15.75" x14ac:dyDescent="0.3">
      <c r="A93" s="9">
        <v>91</v>
      </c>
      <c r="B93" s="10" t="s">
        <v>71</v>
      </c>
      <c r="C93" s="11" t="s">
        <v>36</v>
      </c>
    </row>
    <row r="94" spans="1:3" ht="15.75" x14ac:dyDescent="0.3">
      <c r="A94" s="9">
        <v>92</v>
      </c>
      <c r="B94" s="10" t="s">
        <v>347</v>
      </c>
      <c r="C94" s="11" t="s">
        <v>36</v>
      </c>
    </row>
    <row r="95" spans="1:3" ht="15.75" x14ac:dyDescent="0.3">
      <c r="A95" s="9">
        <v>93</v>
      </c>
      <c r="B95" s="10" t="s">
        <v>348</v>
      </c>
      <c r="C95" s="11" t="s">
        <v>36</v>
      </c>
    </row>
    <row r="96" spans="1:3" ht="15.75" x14ac:dyDescent="0.3">
      <c r="A96" s="9">
        <v>94</v>
      </c>
      <c r="B96" s="10" t="s">
        <v>349</v>
      </c>
      <c r="C96" s="11" t="s">
        <v>36</v>
      </c>
    </row>
    <row r="97" spans="1:3" ht="15.75" x14ac:dyDescent="0.3">
      <c r="A97" s="9">
        <v>95</v>
      </c>
      <c r="B97" s="10" t="s">
        <v>350</v>
      </c>
      <c r="C97" s="11" t="s">
        <v>36</v>
      </c>
    </row>
    <row r="98" spans="1:3" ht="15.75" x14ac:dyDescent="0.3">
      <c r="A98" s="9">
        <v>96</v>
      </c>
      <c r="B98" s="10" t="s">
        <v>351</v>
      </c>
      <c r="C98" s="11" t="s">
        <v>36</v>
      </c>
    </row>
    <row r="99" spans="1:3" ht="15.75" x14ac:dyDescent="0.3">
      <c r="A99" s="9">
        <v>97</v>
      </c>
      <c r="B99" s="12" t="s">
        <v>141</v>
      </c>
      <c r="C99" s="11" t="s">
        <v>36</v>
      </c>
    </row>
    <row r="100" spans="1:3" ht="15.75" x14ac:dyDescent="0.3">
      <c r="A100" s="9">
        <v>98</v>
      </c>
      <c r="B100" s="10" t="s">
        <v>89</v>
      </c>
      <c r="C100" s="11" t="s">
        <v>36</v>
      </c>
    </row>
    <row r="101" spans="1:3" ht="15.75" x14ac:dyDescent="0.3">
      <c r="A101" s="9">
        <v>99</v>
      </c>
      <c r="B101" s="10" t="s">
        <v>352</v>
      </c>
      <c r="C101" s="11" t="s">
        <v>36</v>
      </c>
    </row>
    <row r="102" spans="1:3" ht="15.75" x14ac:dyDescent="0.3">
      <c r="A102" s="9">
        <v>100</v>
      </c>
      <c r="B102" s="10" t="s">
        <v>353</v>
      </c>
      <c r="C102" s="11" t="s">
        <v>36</v>
      </c>
    </row>
    <row r="103" spans="1:3" ht="15.75" x14ac:dyDescent="0.3">
      <c r="A103" s="9">
        <v>101</v>
      </c>
      <c r="B103" s="10" t="s">
        <v>354</v>
      </c>
      <c r="C103" s="11" t="s">
        <v>36</v>
      </c>
    </row>
    <row r="104" spans="1:3" ht="15.75" x14ac:dyDescent="0.3">
      <c r="A104" s="9">
        <v>102</v>
      </c>
      <c r="B104" s="10" t="s">
        <v>355</v>
      </c>
      <c r="C104" s="11" t="s">
        <v>36</v>
      </c>
    </row>
    <row r="105" spans="1:3" ht="15.75" x14ac:dyDescent="0.3">
      <c r="A105" s="9">
        <v>103</v>
      </c>
      <c r="B105" s="10" t="s">
        <v>356</v>
      </c>
      <c r="C105" s="11" t="s">
        <v>36</v>
      </c>
    </row>
    <row r="106" spans="1:3" ht="15.75" x14ac:dyDescent="0.3">
      <c r="A106" s="9">
        <v>104</v>
      </c>
      <c r="B106" s="10" t="s">
        <v>357</v>
      </c>
      <c r="C106" s="11" t="s">
        <v>36</v>
      </c>
    </row>
    <row r="107" spans="1:3" ht="15.75" x14ac:dyDescent="0.3">
      <c r="A107" s="9">
        <v>105</v>
      </c>
      <c r="B107" s="10" t="s">
        <v>358</v>
      </c>
      <c r="C107" s="11" t="s">
        <v>36</v>
      </c>
    </row>
    <row r="108" spans="1:3" ht="15.75" x14ac:dyDescent="0.3">
      <c r="A108" s="9">
        <v>106</v>
      </c>
      <c r="B108" s="10" t="s">
        <v>359</v>
      </c>
      <c r="C108" s="11" t="s">
        <v>36</v>
      </c>
    </row>
    <row r="109" spans="1:3" ht="15.75" x14ac:dyDescent="0.3">
      <c r="A109" s="9">
        <v>107</v>
      </c>
      <c r="B109" s="10" t="s">
        <v>360</v>
      </c>
      <c r="C109" s="11" t="s">
        <v>36</v>
      </c>
    </row>
    <row r="110" spans="1:3" ht="15.75" x14ac:dyDescent="0.3">
      <c r="A110" s="9">
        <v>108</v>
      </c>
      <c r="B110" s="10" t="s">
        <v>361</v>
      </c>
      <c r="C110" s="11" t="s">
        <v>36</v>
      </c>
    </row>
    <row r="111" spans="1:3" ht="15.75" x14ac:dyDescent="0.3">
      <c r="A111" s="9">
        <v>109</v>
      </c>
      <c r="B111" s="10" t="s">
        <v>362</v>
      </c>
      <c r="C111" s="11" t="s">
        <v>36</v>
      </c>
    </row>
    <row r="112" spans="1:3" ht="15.75" x14ac:dyDescent="0.3">
      <c r="A112" s="9">
        <v>110</v>
      </c>
      <c r="B112" s="10" t="s">
        <v>363</v>
      </c>
      <c r="C112" s="11" t="s">
        <v>36</v>
      </c>
    </row>
    <row r="113" spans="1:3" ht="15.75" x14ac:dyDescent="0.3">
      <c r="A113" s="9">
        <v>111</v>
      </c>
      <c r="B113" s="10" t="s">
        <v>364</v>
      </c>
      <c r="C113" s="11" t="s">
        <v>36</v>
      </c>
    </row>
    <row r="114" spans="1:3" ht="15.75" x14ac:dyDescent="0.3">
      <c r="A114" s="9">
        <v>112</v>
      </c>
      <c r="B114" s="10" t="s">
        <v>365</v>
      </c>
      <c r="C114" s="11" t="s">
        <v>36</v>
      </c>
    </row>
    <row r="115" spans="1:3" ht="15.75" x14ac:dyDescent="0.3">
      <c r="A115" s="9">
        <v>113</v>
      </c>
      <c r="B115" s="10" t="s">
        <v>366</v>
      </c>
      <c r="C115" s="11" t="s">
        <v>36</v>
      </c>
    </row>
    <row r="116" spans="1:3" ht="15.75" x14ac:dyDescent="0.3">
      <c r="A116" s="9">
        <v>114</v>
      </c>
      <c r="B116" s="10" t="s">
        <v>367</v>
      </c>
      <c r="C116" s="11" t="s">
        <v>36</v>
      </c>
    </row>
    <row r="117" spans="1:3" ht="15.75" x14ac:dyDescent="0.3">
      <c r="A117" s="9">
        <v>115</v>
      </c>
      <c r="B117" s="10" t="s">
        <v>368</v>
      </c>
      <c r="C117" s="11" t="s">
        <v>36</v>
      </c>
    </row>
    <row r="118" spans="1:3" ht="15.75" x14ac:dyDescent="0.3">
      <c r="A118" s="9">
        <v>116</v>
      </c>
      <c r="B118" s="10" t="s">
        <v>369</v>
      </c>
      <c r="C118" s="11" t="s">
        <v>36</v>
      </c>
    </row>
    <row r="119" spans="1:3" ht="15.75" x14ac:dyDescent="0.3">
      <c r="A119" s="9">
        <v>117</v>
      </c>
      <c r="B119" s="10" t="s">
        <v>370</v>
      </c>
      <c r="C119" s="11" t="s">
        <v>36</v>
      </c>
    </row>
    <row r="120" spans="1:3" ht="15.75" x14ac:dyDescent="0.3">
      <c r="A120" s="9">
        <v>118</v>
      </c>
      <c r="B120" s="10" t="s">
        <v>371</v>
      </c>
      <c r="C120" s="11" t="s">
        <v>36</v>
      </c>
    </row>
    <row r="121" spans="1:3" ht="15.75" x14ac:dyDescent="0.3">
      <c r="A121" s="9">
        <v>119</v>
      </c>
      <c r="B121" s="10" t="s">
        <v>372</v>
      </c>
      <c r="C121" s="11" t="s">
        <v>36</v>
      </c>
    </row>
    <row r="122" spans="1:3" ht="15.75" x14ac:dyDescent="0.3">
      <c r="A122" s="9">
        <v>120</v>
      </c>
      <c r="B122" s="10" t="s">
        <v>373</v>
      </c>
      <c r="C122" s="11" t="s">
        <v>36</v>
      </c>
    </row>
    <row r="123" spans="1:3" ht="15.75" x14ac:dyDescent="0.3">
      <c r="A123" s="9">
        <v>121</v>
      </c>
      <c r="B123" s="10" t="s">
        <v>374</v>
      </c>
      <c r="C123" s="11" t="s">
        <v>36</v>
      </c>
    </row>
    <row r="124" spans="1:3" ht="15.75" x14ac:dyDescent="0.3">
      <c r="A124" s="9">
        <v>122</v>
      </c>
      <c r="B124" s="10" t="s">
        <v>375</v>
      </c>
      <c r="C124" s="11" t="s">
        <v>36</v>
      </c>
    </row>
    <row r="125" spans="1:3" ht="15.75" x14ac:dyDescent="0.3">
      <c r="A125" s="9">
        <v>123</v>
      </c>
      <c r="B125" s="10" t="s">
        <v>376</v>
      </c>
      <c r="C125" s="11" t="s">
        <v>36</v>
      </c>
    </row>
    <row r="126" spans="1:3" ht="15.75" x14ac:dyDescent="0.3">
      <c r="A126" s="9"/>
      <c r="B126" s="10" t="s">
        <v>377</v>
      </c>
      <c r="C126" s="11" t="s">
        <v>378</v>
      </c>
    </row>
  </sheetData>
  <autoFilter ref="B1:B126" xr:uid="{00000000-0009-0000-0000-000001000000}"/>
  <phoneticPr fontId="1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workbookViewId="0">
      <selection activeCell="B9" sqref="B9"/>
    </sheetView>
  </sheetViews>
  <sheetFormatPr defaultColWidth="9" defaultRowHeight="13.9" x14ac:dyDescent="0.3"/>
  <cols>
    <col min="1" max="1" width="28.1328125" style="1" customWidth="1"/>
    <col min="2" max="2" width="30.1328125" style="1" customWidth="1"/>
    <col min="3" max="16384" width="9" style="1"/>
  </cols>
  <sheetData>
    <row r="1" spans="1:4" ht="15" x14ac:dyDescent="0.3">
      <c r="A1" s="3" t="s">
        <v>379</v>
      </c>
      <c r="B1" s="3" t="s">
        <v>380</v>
      </c>
      <c r="C1" s="3" t="s">
        <v>381</v>
      </c>
      <c r="D1" s="3" t="s">
        <v>382</v>
      </c>
    </row>
    <row r="2" spans="1:4" x14ac:dyDescent="0.3">
      <c r="A2" s="1" t="s">
        <v>383</v>
      </c>
      <c r="B2" s="1" t="s">
        <v>384</v>
      </c>
      <c r="C2" s="1">
        <v>1</v>
      </c>
      <c r="D2" s="2">
        <v>10000</v>
      </c>
    </row>
    <row r="3" spans="1:4" x14ac:dyDescent="0.3">
      <c r="A3" s="1" t="s">
        <v>385</v>
      </c>
      <c r="B3" s="1" t="s">
        <v>386</v>
      </c>
      <c r="C3" s="1">
        <v>2</v>
      </c>
      <c r="D3" s="1">
        <v>5000</v>
      </c>
    </row>
    <row r="4" spans="1:4" x14ac:dyDescent="0.3">
      <c r="A4" s="1" t="s">
        <v>387</v>
      </c>
      <c r="B4" s="1" t="s">
        <v>388</v>
      </c>
      <c r="C4" s="1">
        <v>3</v>
      </c>
      <c r="D4" s="1">
        <v>2000</v>
      </c>
    </row>
    <row r="5" spans="1:4" x14ac:dyDescent="0.3">
      <c r="A5" s="1" t="s">
        <v>389</v>
      </c>
      <c r="C5" s="1">
        <v>4</v>
      </c>
      <c r="D5" s="1">
        <v>1000</v>
      </c>
    </row>
    <row r="6" spans="1:4" x14ac:dyDescent="0.3">
      <c r="A6" s="4" t="s">
        <v>390</v>
      </c>
      <c r="B6" s="4" t="s">
        <v>391</v>
      </c>
      <c r="C6" s="4">
        <v>5</v>
      </c>
      <c r="D6" s="4">
        <v>1000</v>
      </c>
    </row>
    <row r="7" spans="1:4" x14ac:dyDescent="0.3">
      <c r="A7" s="4" t="s">
        <v>392</v>
      </c>
      <c r="B7" s="4" t="s">
        <v>393</v>
      </c>
      <c r="C7" s="4">
        <v>6</v>
      </c>
      <c r="D7" s="4">
        <v>800</v>
      </c>
    </row>
    <row r="8" spans="1:4" s="2" customFormat="1" x14ac:dyDescent="0.3"/>
    <row r="9" spans="1:4" x14ac:dyDescent="0.3">
      <c r="A9" s="1" t="s">
        <v>394</v>
      </c>
      <c r="B9" s="1" t="s">
        <v>48</v>
      </c>
      <c r="C9" s="1">
        <v>7</v>
      </c>
      <c r="D9" s="1">
        <v>3000</v>
      </c>
    </row>
    <row r="10" spans="1:4" x14ac:dyDescent="0.3">
      <c r="A10" s="1" t="s">
        <v>395</v>
      </c>
      <c r="B10" s="1" t="s">
        <v>39</v>
      </c>
      <c r="C10" s="1">
        <v>8</v>
      </c>
      <c r="D10" s="1">
        <v>2000</v>
      </c>
    </row>
    <row r="11" spans="1:4" x14ac:dyDescent="0.3">
      <c r="A11" s="1" t="s">
        <v>396</v>
      </c>
      <c r="B11" s="1" t="s">
        <v>44</v>
      </c>
      <c r="C11" s="1">
        <v>9</v>
      </c>
      <c r="D11" s="1">
        <v>1500</v>
      </c>
    </row>
    <row r="12" spans="1:4" x14ac:dyDescent="0.3">
      <c r="A12" s="1" t="s">
        <v>397</v>
      </c>
      <c r="C12" s="1">
        <v>10</v>
      </c>
      <c r="D12" s="1">
        <v>1000</v>
      </c>
    </row>
    <row r="13" spans="1:4" x14ac:dyDescent="0.3">
      <c r="A13" s="4" t="s">
        <v>398</v>
      </c>
      <c r="B13" s="4" t="s">
        <v>399</v>
      </c>
      <c r="C13" s="4">
        <v>11</v>
      </c>
      <c r="D13" s="4">
        <v>1000</v>
      </c>
    </row>
    <row r="14" spans="1:4" x14ac:dyDescent="0.3">
      <c r="A14" s="4" t="s">
        <v>400</v>
      </c>
      <c r="B14" s="4" t="s">
        <v>401</v>
      </c>
      <c r="C14" s="4">
        <v>12</v>
      </c>
      <c r="D14" s="4">
        <v>800</v>
      </c>
    </row>
    <row r="15" spans="1:4" x14ac:dyDescent="0.3">
      <c r="A15" s="1" t="s">
        <v>402</v>
      </c>
      <c r="B15" s="1" t="s">
        <v>402</v>
      </c>
      <c r="C15" s="1">
        <v>13</v>
      </c>
      <c r="D15" s="5" t="s">
        <v>184</v>
      </c>
    </row>
    <row r="16" spans="1:4" hidden="1" x14ac:dyDescent="0.3">
      <c r="A16" s="1" t="s">
        <v>384</v>
      </c>
      <c r="C16" s="1">
        <v>1</v>
      </c>
      <c r="D16" s="2">
        <v>10000</v>
      </c>
    </row>
    <row r="17" spans="1:4" hidden="1" x14ac:dyDescent="0.3">
      <c r="A17" s="1" t="s">
        <v>386</v>
      </c>
      <c r="C17" s="1">
        <v>2</v>
      </c>
      <c r="D17" s="1">
        <v>5000</v>
      </c>
    </row>
    <row r="18" spans="1:4" hidden="1" x14ac:dyDescent="0.3">
      <c r="A18" s="1" t="s">
        <v>388</v>
      </c>
      <c r="C18" s="1">
        <v>3</v>
      </c>
      <c r="D18" s="1">
        <v>2000</v>
      </c>
    </row>
    <row r="19" spans="1:4" hidden="1" x14ac:dyDescent="0.3">
      <c r="C19" s="1">
        <v>4</v>
      </c>
      <c r="D19" s="1">
        <v>1000</v>
      </c>
    </row>
    <row r="20" spans="1:4" hidden="1" x14ac:dyDescent="0.3">
      <c r="A20" s="4" t="s">
        <v>391</v>
      </c>
      <c r="C20" s="4">
        <v>5</v>
      </c>
      <c r="D20" s="4">
        <v>1000</v>
      </c>
    </row>
    <row r="21" spans="1:4" hidden="1" x14ac:dyDescent="0.3">
      <c r="A21" s="4" t="s">
        <v>393</v>
      </c>
      <c r="C21" s="4">
        <v>6</v>
      </c>
      <c r="D21" s="4">
        <v>800</v>
      </c>
    </row>
    <row r="22" spans="1:4" hidden="1" x14ac:dyDescent="0.3">
      <c r="A22" s="1" t="s">
        <v>48</v>
      </c>
      <c r="C22" s="1">
        <v>7</v>
      </c>
      <c r="D22" s="1">
        <v>3000</v>
      </c>
    </row>
    <row r="23" spans="1:4" hidden="1" x14ac:dyDescent="0.3">
      <c r="A23" s="1" t="s">
        <v>39</v>
      </c>
      <c r="C23" s="1">
        <v>8</v>
      </c>
      <c r="D23" s="1">
        <v>2000</v>
      </c>
    </row>
    <row r="24" spans="1:4" hidden="1" x14ac:dyDescent="0.3">
      <c r="A24" s="1" t="s">
        <v>44</v>
      </c>
      <c r="C24" s="1">
        <v>9</v>
      </c>
      <c r="D24" s="1">
        <v>1500</v>
      </c>
    </row>
    <row r="25" spans="1:4" hidden="1" x14ac:dyDescent="0.3">
      <c r="C25" s="1">
        <v>10</v>
      </c>
      <c r="D25" s="1">
        <v>1000</v>
      </c>
    </row>
    <row r="26" spans="1:4" hidden="1" x14ac:dyDescent="0.3">
      <c r="A26" s="4" t="s">
        <v>399</v>
      </c>
      <c r="C26" s="4">
        <v>11</v>
      </c>
      <c r="D26" s="4">
        <v>1000</v>
      </c>
    </row>
    <row r="27" spans="1:4" hidden="1" x14ac:dyDescent="0.3">
      <c r="A27" s="4" t="s">
        <v>401</v>
      </c>
      <c r="C27" s="4">
        <v>12</v>
      </c>
      <c r="D27" s="4">
        <v>800</v>
      </c>
    </row>
  </sheetData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附件4 科技创新奖学金汇总表（学生）</vt:lpstr>
      <vt:lpstr>表1.校区竞赛认定目录（2025年）</vt:lpstr>
      <vt:lpstr>表2.获奖金额及对应奖项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15379</dc:creator>
  <cp:lastModifiedBy>Yihan Gu</cp:lastModifiedBy>
  <dcterms:created xsi:type="dcterms:W3CDTF">2025-10-22T05:11:00Z</dcterms:created>
  <dcterms:modified xsi:type="dcterms:W3CDTF">2025-10-22T06:48:57Z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5A46502A556047B4A138BFA70E1A7B42_13</vt:lpwstr>
  </property>
  <property fmtid="{D5CDD505-2E9C-101B-9397-08002B2CF9AE}" pid="3" name="KSOProductBuildVer">
    <vt:lpwstr>2052-12.1.0.20305</vt:lpwstr>
  </property>
</Properties>
</file>