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-学科竞赛\6-科技创新奖评选\2024-2025学年评选\"/>
    </mc:Choice>
  </mc:AlternateContent>
  <xr:revisionPtr revIDLastSave="0" documentId="13_ncr:1_{A9C93FB3-4BB6-4061-8893-0FB268463923}" xr6:coauthVersionLast="47" xr6:coauthVersionMax="47" xr10:uidLastSave="{00000000-0000-0000-0000-000000000000}"/>
  <bookViews>
    <workbookView xWindow="-120" yWindow="-120" windowWidth="29040" windowHeight="15840" xr2:uid="{09099C21-1F3F-42F2-9ADE-8C75DBC7E5EB}"/>
  </bookViews>
  <sheets>
    <sheet name="附件4 科技创新奖学金汇总表（学生）" sheetId="5" r:id="rId1"/>
    <sheet name="表1.校区竞赛认定目录（2025年）" sheetId="7" r:id="rId2"/>
    <sheet name="表2.获奖金额及对应奖项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5" l="1"/>
  <c r="H5" i="5"/>
  <c r="H6" i="5"/>
  <c r="H7" i="5"/>
  <c r="H8" i="5"/>
  <c r="H9" i="5"/>
  <c r="H10" i="5"/>
  <c r="H11" i="5"/>
  <c r="H3" i="5"/>
  <c r="L11" i="5" l="1"/>
  <c r="L10" i="5"/>
  <c r="M10" i="5"/>
  <c r="N10" i="5" s="1"/>
  <c r="L9" i="5"/>
  <c r="L8" i="5"/>
  <c r="M8" i="5"/>
  <c r="N8" i="5" s="1"/>
  <c r="L7" i="5"/>
  <c r="L6" i="5"/>
  <c r="M6" i="5" s="1"/>
  <c r="N6" i="5" s="1"/>
  <c r="L5" i="5"/>
  <c r="L4" i="5"/>
  <c r="M4" i="5" s="1"/>
  <c r="N4" i="5" s="1"/>
  <c r="L3" i="5"/>
  <c r="M3" i="5" s="1"/>
  <c r="N3" i="5" s="1"/>
  <c r="M7" i="5" l="1"/>
  <c r="N7" i="5" s="1"/>
  <c r="M9" i="5"/>
  <c r="N9" i="5" s="1"/>
  <c r="M11" i="5"/>
  <c r="N11" i="5" s="1"/>
  <c r="Q11" i="5" s="1"/>
  <c r="R11" i="5" s="1"/>
  <c r="M5" i="5"/>
  <c r="N5" i="5" s="1"/>
  <c r="Q8" i="5"/>
  <c r="R8" i="5" s="1"/>
  <c r="Q4" i="5"/>
  <c r="R4" i="5" s="1"/>
  <c r="Q3" i="5"/>
  <c r="R3" i="5" s="1"/>
  <c r="Q7" i="5"/>
  <c r="R7" i="5" s="1"/>
  <c r="R5" i="5"/>
  <c r="Q6" i="5"/>
  <c r="R6" i="5" s="1"/>
  <c r="Q10" i="5"/>
  <c r="R10" i="5" s="1"/>
  <c r="Q9" i="5"/>
  <c r="R9" i="5" s="1"/>
</calcChain>
</file>

<file path=xl/sharedStrings.xml><?xml version="1.0" encoding="utf-8"?>
<sst xmlns="http://schemas.openxmlformats.org/spreadsheetml/2006/main" count="336" uniqueCount="194">
  <si>
    <t>序号</t>
  </si>
  <si>
    <t>姓名</t>
  </si>
  <si>
    <t>部门/学院</t>
  </si>
  <si>
    <t>获奖级别</t>
  </si>
  <si>
    <t>获奖等级</t>
  </si>
  <si>
    <t>石油学院</t>
  </si>
  <si>
    <t>团队</t>
  </si>
  <si>
    <t>国家级</t>
  </si>
  <si>
    <t>一等奖</t>
  </si>
  <si>
    <t>竞赛名称</t>
  </si>
  <si>
    <t>“挑战杯”中国大学生创业计划大赛</t>
  </si>
  <si>
    <t>ACM-ICPC国际大学生程序设计竞赛</t>
  </si>
  <si>
    <t>全国大学生数学建模竞赛</t>
  </si>
  <si>
    <t>全国大学生电子设计竞赛</t>
  </si>
  <si>
    <t>全国大学生机械创新设计大赛</t>
  </si>
  <si>
    <t>全国大学生结构设计竞赛</t>
  </si>
  <si>
    <t>全国大学生智能汽车竞赛</t>
  </si>
  <si>
    <t>全国大学生电子商务“创新、创意及创业”挑战赛</t>
  </si>
  <si>
    <t>中国大学生工程实践与创新能力大赛</t>
  </si>
  <si>
    <t>全国大学生创新创业训练计划年会展示</t>
  </si>
  <si>
    <t>全国大学生化工设计竞赛</t>
  </si>
  <si>
    <t>全国大学生机器人大赛-①RoboMaster、②RoboCon</t>
  </si>
  <si>
    <t>全国大学生市场调查与分析大赛</t>
  </si>
  <si>
    <t>全国大学生先进成图技术与产品信息建模创新大赛</t>
  </si>
  <si>
    <t>全国三维数字化创新设计大赛</t>
  </si>
  <si>
    <t>“西门子杯”中国智能制造挑战赛</t>
  </si>
  <si>
    <t>中国大学生服务外包创新创业大赛</t>
  </si>
  <si>
    <t>中国大学生计算机设计大赛</t>
  </si>
  <si>
    <t>中国高校计算机大赛-①大数据挑战赛、②团体程序设计天梯赛、③移动应用创新赛、④网络技术挑战赛、⑤人工智能创意赛</t>
  </si>
  <si>
    <t>蓝桥杯全国软件和信息技术专业人才大赛</t>
  </si>
  <si>
    <t>全国大学生地质技能竞赛</t>
  </si>
  <si>
    <t>全国大学生光电设计竞赛</t>
  </si>
  <si>
    <t>全国大学生集成电路创新创业大赛</t>
  </si>
  <si>
    <t>全国大学生金相技能大赛</t>
  </si>
  <si>
    <t>全国大学生信息安全竞赛</t>
  </si>
  <si>
    <t>未来设计师·全国高校数字艺术设计大赛</t>
  </si>
  <si>
    <t>全国周培源大学生力学竞赛</t>
  </si>
  <si>
    <t>中国大学生机械工程创新创意大赛-①过程装备实践与创新赛、②铸造工艺设计赛、③材料热处理创新创业赛、④起重机创意赛、⑤智能制造大赛</t>
  </si>
  <si>
    <t>中国机器人大赛暨RoboCup机器人世界杯中国赛</t>
  </si>
  <si>
    <t>“中国软件杯”大学生软件设计大赛</t>
  </si>
  <si>
    <t>中美青年创客大赛</t>
  </si>
  <si>
    <t>“大唐杯”全国大学生新一代信息通信技术大赛</t>
  </si>
  <si>
    <t>华为ICT大赛</t>
  </si>
  <si>
    <t>全国大学生嵌入式芯片与系统设计竞赛</t>
  </si>
  <si>
    <t>全国大学生生命科学竞赛（CULSC）</t>
  </si>
  <si>
    <t>全国大学生物理实验竞赛</t>
  </si>
  <si>
    <t>全国高校BIM毕业设计创新大赛</t>
  </si>
  <si>
    <t>全国高校商业精英挑战赛-①品牌策划竞赛、②会展专业创新创业实践竞赛、③国际贸易竞赛、④创新创业竞赛⑤会计与商业管理素例竞赛</t>
  </si>
  <si>
    <t>“学创杯”全国大学生创业综合模拟大赛</t>
  </si>
  <si>
    <t>中国高校智能机器人创意大赛</t>
  </si>
  <si>
    <t>中国机器人及人工智能大赛</t>
  </si>
  <si>
    <t>全国大学生节能减排社会实践与科技竞赛</t>
  </si>
  <si>
    <t>“21世纪杯”全国英语演讲比赛</t>
  </si>
  <si>
    <t>iCAN大学生创新创业大赛</t>
  </si>
  <si>
    <t>“工行杯”全国大学生金融科技创新大赛</t>
  </si>
  <si>
    <t>中华经典诵写讲大赛</t>
  </si>
  <si>
    <t>“外教社杯”全国高校学生跨文化能力大赛</t>
  </si>
  <si>
    <t>百度之星·程序设计大赛</t>
  </si>
  <si>
    <t>全国大学生工业设计大赛</t>
  </si>
  <si>
    <t>全国大学生水利创新设计大赛</t>
  </si>
  <si>
    <t>全国大学生化工实验大赛</t>
  </si>
  <si>
    <t>全国大学生化学实验创新设计大赛</t>
  </si>
  <si>
    <t>全国大学生计算机系统能力大赛</t>
  </si>
  <si>
    <t>全国大学生物联网设计竞赛</t>
  </si>
  <si>
    <t>全国大学生信息安全与对抗技术竞赛</t>
  </si>
  <si>
    <t>全国大学生测绘学科创新创业智能大赛</t>
  </si>
  <si>
    <t>全国大学生统计建模大赛</t>
  </si>
  <si>
    <t>全国大学生能源经济学术创意大赛</t>
  </si>
  <si>
    <t>全国大学生数字媒体科技作品及创意竞赛</t>
  </si>
  <si>
    <t>全国本科院校税收风险管控案例大赛</t>
  </si>
  <si>
    <t>全国企业竞争模拟大赛</t>
  </si>
  <si>
    <t>全国高等院校数智化企业经营沙盘大赛</t>
  </si>
  <si>
    <t>全国数字建筑创新应用大赛</t>
  </si>
  <si>
    <t>全球校园人工智能算法精英大赛</t>
  </si>
  <si>
    <t>国际大学生智能农业装备创新大赛</t>
  </si>
  <si>
    <t>“科云杯”全国大学生财会职业能力大赛</t>
  </si>
  <si>
    <t>全国大学生机器人大赛-RoboTac</t>
  </si>
  <si>
    <t>世界技能大赛</t>
  </si>
  <si>
    <t>世界技能大赛中国选拔赛</t>
  </si>
  <si>
    <t>一带一路暨金砖国家技能发展与技术创新大赛</t>
  </si>
  <si>
    <t>码蹄杯全国职业院校程序设计大赛</t>
  </si>
  <si>
    <t>一类</t>
    <phoneticPr fontId="3" type="noConversion"/>
  </si>
  <si>
    <t>二类</t>
    <phoneticPr fontId="3" type="noConversion"/>
  </si>
  <si>
    <t>中国国际大学生创新大赛</t>
  </si>
  <si>
    <t>中国国际大学生创新大赛</t>
    <phoneticPr fontId="2" type="noConversion"/>
  </si>
  <si>
    <t>张三</t>
    <phoneticPr fontId="2" type="noConversion"/>
  </si>
  <si>
    <t>其他比赛未在排行榜中</t>
    <phoneticPr fontId="2" type="noConversion"/>
  </si>
  <si>
    <t>其他</t>
    <phoneticPr fontId="3" type="noConversion"/>
  </si>
  <si>
    <t>获奖时间</t>
    <phoneticPr fontId="2" type="noConversion"/>
  </si>
  <si>
    <t>该级别奖项是否设置特等奖</t>
    <phoneticPr fontId="2" type="noConversion"/>
  </si>
  <si>
    <t>是</t>
  </si>
  <si>
    <t>设置特等奖</t>
    <phoneticPr fontId="2" type="noConversion"/>
  </si>
  <si>
    <t>未设置特等奖</t>
    <phoneticPr fontId="2" type="noConversion"/>
  </si>
  <si>
    <t>特等奖</t>
  </si>
  <si>
    <t>获奖档次</t>
    <phoneticPr fontId="2" type="noConversion"/>
  </si>
  <si>
    <t>省部级</t>
  </si>
  <si>
    <t>其他竞赛奖项</t>
    <phoneticPr fontId="2" type="noConversion"/>
  </si>
  <si>
    <t>该奖项奖金</t>
    <phoneticPr fontId="2" type="noConversion"/>
  </si>
  <si>
    <t>仅证书</t>
    <phoneticPr fontId="2" type="noConversion"/>
  </si>
  <si>
    <t>否</t>
  </si>
  <si>
    <t>特等标签</t>
    <phoneticPr fontId="2" type="noConversion"/>
  </si>
  <si>
    <t>一类国家级一等奖（不含特）</t>
  </si>
  <si>
    <t>一类国家级一等奖（含特）</t>
  </si>
  <si>
    <t>一类国家级二等奖（不含特）</t>
  </si>
  <si>
    <t>一类国家级二等奖（含特）</t>
  </si>
  <si>
    <t>一类国家级三等奖（不含特）</t>
  </si>
  <si>
    <t>一类国家级三等奖（含特）</t>
  </si>
  <si>
    <t>一类省部级特等奖（含特）</t>
  </si>
  <si>
    <t>一类省部级一等奖（不含特）</t>
  </si>
  <si>
    <t>一类省部级一等奖（含特）</t>
  </si>
  <si>
    <t>一类省部级二等奖（不含特）</t>
  </si>
  <si>
    <t>二类国家级特等奖（含特）</t>
  </si>
  <si>
    <t>二类国家级一等奖（不含特）</t>
  </si>
  <si>
    <t>二类国家级一等奖（含特）</t>
  </si>
  <si>
    <t>二类国家级二等奖（不含特）</t>
  </si>
  <si>
    <t>二类国家级二等奖（含特）</t>
  </si>
  <si>
    <t>二类国家级三等奖（不含特）</t>
  </si>
  <si>
    <t>二类国家级三等奖（含特）</t>
  </si>
  <si>
    <t>二类省部级特等奖（含特）</t>
  </si>
  <si>
    <t>二类省部级一等奖（不含特）</t>
  </si>
  <si>
    <t>二类省部级一等奖（含特）</t>
  </si>
  <si>
    <t>二类省部级二等奖（不含特）</t>
  </si>
  <si>
    <t>一类国家级特等奖（含特）</t>
    <phoneticPr fontId="2" type="noConversion"/>
  </si>
  <si>
    <t>个人</t>
  </si>
  <si>
    <t>获奖总额（元）</t>
    <phoneticPr fontId="3" type="noConversion"/>
  </si>
  <si>
    <t>奖金分配比例
（填xx%，如20%）</t>
    <phoneticPr fontId="2" type="noConversion"/>
  </si>
  <si>
    <t>竞赛类别
（一类/二类/其他）</t>
    <phoneticPr fontId="3" type="noConversion"/>
  </si>
  <si>
    <t>个人奖金金额（元）</t>
    <phoneticPr fontId="3" type="noConversion"/>
  </si>
  <si>
    <t>是否仅证书</t>
    <phoneticPr fontId="2" type="noConversion"/>
  </si>
  <si>
    <t>备注：标蓝格子有公式计算，无需自行填写</t>
    <phoneticPr fontId="2" type="noConversion"/>
  </si>
  <si>
    <t>示例</t>
    <phoneticPr fontId="2" type="noConversion"/>
  </si>
  <si>
    <t>王四</t>
    <phoneticPr fontId="2" type="noConversion"/>
  </si>
  <si>
    <t>参赛形式</t>
    <phoneticPr fontId="2" type="noConversion"/>
  </si>
  <si>
    <t>成果类别</t>
    <phoneticPr fontId="2" type="noConversion"/>
  </si>
  <si>
    <t>学号</t>
    <phoneticPr fontId="2" type="noConversion"/>
  </si>
  <si>
    <t>2022015xxx</t>
    <phoneticPr fontId="2" type="noConversion"/>
  </si>
  <si>
    <t>发明专利</t>
  </si>
  <si>
    <t>发明专利：xxxx</t>
    <phoneticPr fontId="2" type="noConversion"/>
  </si>
  <si>
    <t>竞赛名称
(请按照表1填写）</t>
    <phoneticPr fontId="2" type="noConversion"/>
  </si>
  <si>
    <t>新华三杯全国大学生数字技术大赛</t>
  </si>
  <si>
    <t>“品茗杯”全国高校智能建造创新应用大赛</t>
  </si>
  <si>
    <t>金蝶云管理创新杯</t>
  </si>
  <si>
    <t>国际先进机器人及仿真技术大赛</t>
  </si>
  <si>
    <t>时报金犊奖</t>
  </si>
  <si>
    <t>“求是杯”国际诗歌创作与翻译大赛</t>
  </si>
  <si>
    <t>全国高校模拟飞行锦标赛</t>
  </si>
  <si>
    <t>全国高校经济决策虚仿实验大赛</t>
  </si>
  <si>
    <t>全国高校企业价值创造实战竞赛</t>
  </si>
  <si>
    <t>全国供应链大赛</t>
  </si>
  <si>
    <t>全国大学生数学竞赛</t>
  </si>
  <si>
    <t>全国大学生语言文字能力大赛</t>
  </si>
  <si>
    <t>全国大学生软件测试大赛</t>
  </si>
  <si>
    <t>全国大学生软件创新大赛</t>
  </si>
  <si>
    <t>全国大学生计算机应用能力与数字素养大赛</t>
  </si>
  <si>
    <t>全国大学生人力资源管理综合能力竞赛</t>
  </si>
  <si>
    <t>“外教社·词达人杯”全国大学生英语词汇能力大赛</t>
  </si>
  <si>
    <t>“中装杯”全国大学生环境设计大赛</t>
  </si>
  <si>
    <t>中国国际飞行器设计挑战赛</t>
  </si>
  <si>
    <t>中国石油工程设计大赛</t>
  </si>
  <si>
    <t>“中译国青杯”国际组织文件翻译大赛</t>
  </si>
  <si>
    <t>大学生财务决策竞赛</t>
  </si>
  <si>
    <t>中国大学生方程式系列赛事</t>
  </si>
  <si>
    <t>校区2024-2025学年科技创新奖学金申报信息汇总表（学生填）</t>
    <phoneticPr fontId="2" type="noConversion"/>
  </si>
  <si>
    <t>中国石油大学（北京）克拉玛依校区创新创业竞赛认定目录（2025年）</t>
    <phoneticPr fontId="3" type="noConversion"/>
  </si>
  <si>
    <t>序号</t>
    <phoneticPr fontId="2" type="noConversion"/>
  </si>
  <si>
    <t>竞赛级别</t>
    <phoneticPr fontId="3" type="noConversion"/>
  </si>
  <si>
    <t>“挑战杯”全国大学生课外学术科技作品竞赛</t>
    <phoneticPr fontId="2" type="noConversion"/>
  </si>
  <si>
    <t>“外研社·国才杯”理解当代中国全国大学生外语能力大赛-英语组、多语种组、国际中文组</t>
  </si>
  <si>
    <t>睿抗机器人开发者大赛(RAICOM)</t>
    <phoneticPr fontId="3" type="noConversion"/>
  </si>
  <si>
    <t>中国大学生人力资源创新实践大赛(HRU大赛)</t>
  </si>
  <si>
    <t>全国大学生结构设计信息技术大赛</t>
    <phoneticPr fontId="3" type="noConversion"/>
  </si>
  <si>
    <t>全国大学生商务谈判大赛</t>
    <phoneticPr fontId="3" type="noConversion"/>
  </si>
  <si>
    <t>“福思特杯”全国大学生审计精英挑战赛</t>
  </si>
  <si>
    <t>全国大学生职业规划大赛</t>
  </si>
  <si>
    <t>东方杯全国大学生勘探地球物理大赛</t>
  </si>
  <si>
    <t>中国研究生智慧城市技术与创意设计大赛</t>
  </si>
  <si>
    <t>中国研究生未来飞行器创新大赛</t>
  </si>
  <si>
    <t>中国研究生创“芯”大赛</t>
  </si>
  <si>
    <t>中国研究生创“芯”大赛——EDA精英挑战赛</t>
  </si>
  <si>
    <t>中国研究生人工智能创新大赛</t>
  </si>
  <si>
    <t>中国研究生机器人创新设计大赛</t>
  </si>
  <si>
    <t>中国研究生能源装备创新设计大赛</t>
  </si>
  <si>
    <t>中国研究生公共管理案例大赛</t>
  </si>
  <si>
    <t>中国研究生乡村振兴科技强农+创新大赛</t>
  </si>
  <si>
    <t>中国研究生网络安全创新大赛</t>
  </si>
  <si>
    <t>中国研究生金融科技创新大赛</t>
  </si>
  <si>
    <t>中国研究生“美丽中国”创新设计大赛</t>
  </si>
  <si>
    <t>中国研究生“美丽中国”创新设计大赛——生物多样性保护与利用创新大赛</t>
  </si>
  <si>
    <t>中国研究生工程管理案例大赛</t>
  </si>
  <si>
    <t>中国研究生企业管理创新大赛</t>
    <phoneticPr fontId="2" type="noConversion"/>
  </si>
  <si>
    <t>中国研究生操作系统开源创新大赛</t>
    <phoneticPr fontId="2" type="noConversion"/>
  </si>
  <si>
    <t>中国研究生“文化中国”两创大赛</t>
    <phoneticPr fontId="2" type="noConversion"/>
  </si>
  <si>
    <t>中国研究生国际中文教育案例大赛</t>
    <phoneticPr fontId="2" type="noConversion"/>
  </si>
  <si>
    <t>中国研究生数学建模竞赛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</si>
</sst>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b/>
      <sz val="12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b/>
      <sz val="12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12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2" borderId="0" xfId="0" applyFill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9" fontId="4" fillId="0" borderId="2" xfId="0" applyNumberFormat="1" applyFont="1" applyBorder="1" applyAlignment="1">
      <alignment horizontal="center" vertical="center"/>
    </xf>
    <xf numFmtId="31" fontId="4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8" xfId="0" applyFont="1" applyBorder="1">
      <alignment vertical="center"/>
    </xf>
  </cellXfs>
  <cellStyles count="2">
    <cellStyle name="常规" xfId="0" builtinId="0"/>
    <cellStyle name="常规 2" xfId="1" xr:uid="{B7A59821-1098-4E83-AA91-3578703885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28BE5-D085-4959-B2DA-6D2BD24065B2}">
  <dimension ref="A1:R12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K2" sqref="K1:N1048576"/>
    </sheetView>
  </sheetViews>
  <sheetFormatPr defaultRowHeight="14.25" x14ac:dyDescent="0.2"/>
  <cols>
    <col min="2" max="2" width="5.5" bestFit="1" customWidth="1"/>
    <col min="3" max="3" width="11.25" bestFit="1" customWidth="1"/>
    <col min="4" max="4" width="10.875" bestFit="1" customWidth="1"/>
    <col min="5" max="5" width="10.875" customWidth="1"/>
    <col min="6" max="6" width="38.25" customWidth="1"/>
    <col min="7" max="7" width="17.375" customWidth="1"/>
    <col min="8" max="8" width="14" customWidth="1"/>
    <col min="9" max="9" width="9.875" customWidth="1"/>
    <col min="10" max="10" width="10.5" customWidth="1"/>
    <col min="11" max="11" width="9.875" customWidth="1"/>
    <col min="12" max="12" width="9.875" hidden="1" customWidth="1"/>
    <col min="13" max="13" width="19.875" hidden="1" customWidth="1"/>
    <col min="14" max="14" width="10.625" customWidth="1"/>
    <col min="16" max="16" width="15.25" customWidth="1"/>
    <col min="18" max="18" width="12" customWidth="1"/>
    <col min="21" max="21" width="28.125" bestFit="1" customWidth="1"/>
    <col min="22" max="22" width="30.125" bestFit="1" customWidth="1"/>
    <col min="24" max="24" width="11.375" bestFit="1" customWidth="1"/>
  </cols>
  <sheetData>
    <row r="1" spans="1:18" ht="30.6" customHeight="1" x14ac:dyDescent="0.2">
      <c r="A1" s="21" t="s">
        <v>162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42.75" x14ac:dyDescent="0.2">
      <c r="A2" s="16" t="s">
        <v>0</v>
      </c>
      <c r="B2" s="16" t="s">
        <v>1</v>
      </c>
      <c r="C2" s="16" t="s">
        <v>134</v>
      </c>
      <c r="D2" s="16" t="s">
        <v>2</v>
      </c>
      <c r="E2" s="16" t="s">
        <v>133</v>
      </c>
      <c r="F2" s="12" t="s">
        <v>138</v>
      </c>
      <c r="G2" s="12" t="s">
        <v>88</v>
      </c>
      <c r="H2" s="17" t="s">
        <v>126</v>
      </c>
      <c r="I2" s="16" t="s">
        <v>3</v>
      </c>
      <c r="J2" s="12" t="s">
        <v>4</v>
      </c>
      <c r="K2" s="12" t="s">
        <v>89</v>
      </c>
      <c r="L2" s="12" t="s">
        <v>100</v>
      </c>
      <c r="M2" s="12"/>
      <c r="N2" s="17" t="s">
        <v>124</v>
      </c>
      <c r="O2" s="12" t="s">
        <v>132</v>
      </c>
      <c r="P2" s="12" t="s">
        <v>125</v>
      </c>
      <c r="Q2" s="17" t="s">
        <v>127</v>
      </c>
      <c r="R2" s="17" t="s">
        <v>128</v>
      </c>
    </row>
    <row r="3" spans="1:18" x14ac:dyDescent="0.2">
      <c r="A3" s="1" t="s">
        <v>130</v>
      </c>
      <c r="B3" s="1" t="s">
        <v>85</v>
      </c>
      <c r="C3" s="2" t="s">
        <v>135</v>
      </c>
      <c r="D3" s="1" t="s">
        <v>5</v>
      </c>
      <c r="E3" s="1"/>
      <c r="F3" s="1" t="s">
        <v>83</v>
      </c>
      <c r="G3" s="15">
        <v>45566</v>
      </c>
      <c r="H3" s="18" t="str">
        <f>VLOOKUP(F3,'表1.校区竞赛认定目录（2025年）'!B:C,2,0)</f>
        <v>一类</v>
      </c>
      <c r="I3" s="1" t="s">
        <v>7</v>
      </c>
      <c r="J3" s="1" t="s">
        <v>8</v>
      </c>
      <c r="K3" s="1" t="s">
        <v>90</v>
      </c>
      <c r="L3" s="1" t="str">
        <f>_xlfn.IFS(K3="是","（含特）",K3="否","（不含特）")</f>
        <v>（含特）</v>
      </c>
      <c r="M3" s="1" t="str">
        <f>H3&amp;I3&amp;J3&amp;L3</f>
        <v>一类国家级一等奖（含特）</v>
      </c>
      <c r="N3" s="18">
        <f>VLOOKUP(M3,'表2.获奖金额及对应奖项'!A:D,4,0)</f>
        <v>5000</v>
      </c>
      <c r="O3" s="1" t="s">
        <v>6</v>
      </c>
      <c r="P3" s="14">
        <v>0.2</v>
      </c>
      <c r="Q3" s="18">
        <f>N3*P3</f>
        <v>1000</v>
      </c>
      <c r="R3" s="18" t="str">
        <f>IF(COUNT(FIND({1,2,3,4,5,6,7,8,9,0},Q3))&gt;0,"","仅证书")</f>
        <v/>
      </c>
    </row>
    <row r="4" spans="1:18" x14ac:dyDescent="0.2">
      <c r="A4" s="1" t="s">
        <v>130</v>
      </c>
      <c r="B4" s="1" t="s">
        <v>85</v>
      </c>
      <c r="C4" s="2" t="s">
        <v>135</v>
      </c>
      <c r="D4" s="1" t="s">
        <v>5</v>
      </c>
      <c r="E4" s="1"/>
      <c r="F4" s="1" t="s">
        <v>50</v>
      </c>
      <c r="G4" s="15">
        <v>45870</v>
      </c>
      <c r="H4" s="18" t="str">
        <f>VLOOKUP(F4,'表1.校区竞赛认定目录（2025年）'!B:C,2,0)</f>
        <v>二类</v>
      </c>
      <c r="I4" s="1" t="s">
        <v>95</v>
      </c>
      <c r="J4" s="1" t="s">
        <v>8</v>
      </c>
      <c r="K4" s="1" t="s">
        <v>99</v>
      </c>
      <c r="L4" s="1" t="str">
        <f t="shared" ref="L4:L11" si="0">_xlfn.IFS(K4="是","（含特）",K4="否","（不含特）")</f>
        <v>（不含特）</v>
      </c>
      <c r="M4" s="1" t="str">
        <f t="shared" ref="M4:M11" si="1">H4&amp;I4&amp;J4&amp;L4</f>
        <v>二类省部级一等奖（不含特）</v>
      </c>
      <c r="N4" s="18">
        <f>VLOOKUP(M4,'表2.获奖金额及对应奖项'!A:D,4,0)</f>
        <v>1000</v>
      </c>
      <c r="O4" s="1" t="s">
        <v>123</v>
      </c>
      <c r="P4" s="14">
        <v>1</v>
      </c>
      <c r="Q4" s="18">
        <f t="shared" ref="Q4:Q11" si="2">N4*P4</f>
        <v>1000</v>
      </c>
      <c r="R4" s="18" t="str">
        <f>IF(COUNT(FIND({1,2,3,4,5,6,7,8,9,0},Q4))&gt;0,"","仅证书")</f>
        <v/>
      </c>
    </row>
    <row r="5" spans="1:18" x14ac:dyDescent="0.2">
      <c r="A5" s="1" t="s">
        <v>130</v>
      </c>
      <c r="B5" s="1" t="s">
        <v>131</v>
      </c>
      <c r="C5" s="2" t="s">
        <v>135</v>
      </c>
      <c r="D5" s="1"/>
      <c r="E5" s="1" t="s">
        <v>136</v>
      </c>
      <c r="F5" s="1" t="s">
        <v>137</v>
      </c>
      <c r="G5" s="1"/>
      <c r="H5" s="18" t="e">
        <f>VLOOKUP(F5,'表1.校区竞赛认定目录（2025年）'!B:C,2,0)</f>
        <v>#N/A</v>
      </c>
      <c r="I5" s="1" t="s">
        <v>7</v>
      </c>
      <c r="J5" s="1" t="s">
        <v>93</v>
      </c>
      <c r="K5" s="1"/>
      <c r="L5" s="1" t="e">
        <f t="shared" si="0"/>
        <v>#N/A</v>
      </c>
      <c r="M5" s="1" t="e">
        <f t="shared" si="1"/>
        <v>#N/A</v>
      </c>
      <c r="N5" s="18" t="e">
        <f>VLOOKUP(M5,'表2.获奖金额及对应奖项'!A:D,4,0)</f>
        <v>#N/A</v>
      </c>
      <c r="O5" s="1" t="s">
        <v>123</v>
      </c>
      <c r="P5" s="14">
        <v>1</v>
      </c>
      <c r="Q5" s="18">
        <v>100</v>
      </c>
      <c r="R5" s="18" t="str">
        <f>IF(COUNT(FIND({1,2,3,4,5,6,7,8,9,0},Q5))&gt;0,"","仅证书")</f>
        <v/>
      </c>
    </row>
    <row r="6" spans="1:18" x14ac:dyDescent="0.2">
      <c r="A6" s="1"/>
      <c r="B6" s="1"/>
      <c r="C6" s="2"/>
      <c r="D6" s="1"/>
      <c r="E6" s="1"/>
      <c r="F6" s="1"/>
      <c r="G6" s="1"/>
      <c r="H6" s="18" t="e">
        <f>VLOOKUP(F6,'表1.校区竞赛认定目录（2025年）'!B:C,2,0)</f>
        <v>#N/A</v>
      </c>
      <c r="I6" s="1"/>
      <c r="J6" s="1"/>
      <c r="K6" s="1"/>
      <c r="L6" s="1" t="e">
        <f t="shared" si="0"/>
        <v>#N/A</v>
      </c>
      <c r="M6" s="1" t="e">
        <f t="shared" si="1"/>
        <v>#N/A</v>
      </c>
      <c r="N6" s="18" t="e">
        <f>VLOOKUP(M6,'表2.获奖金额及对应奖项'!A:D,4,0)</f>
        <v>#N/A</v>
      </c>
      <c r="O6" s="1"/>
      <c r="P6" s="1"/>
      <c r="Q6" s="18" t="e">
        <f t="shared" si="2"/>
        <v>#N/A</v>
      </c>
      <c r="R6" s="18" t="str">
        <f>IF(COUNT(FIND({1,2,3,4,5,6,7,8,9,0},Q6))&gt;0,"","仅证书")</f>
        <v>仅证书</v>
      </c>
    </row>
    <row r="7" spans="1:18" x14ac:dyDescent="0.2">
      <c r="A7" s="1"/>
      <c r="B7" s="1"/>
      <c r="C7" s="2"/>
      <c r="D7" s="1"/>
      <c r="E7" s="1"/>
      <c r="F7" s="1"/>
      <c r="G7" s="1"/>
      <c r="H7" s="18" t="e">
        <f>VLOOKUP(F7,'表1.校区竞赛认定目录（2025年）'!B:C,2,0)</f>
        <v>#N/A</v>
      </c>
      <c r="I7" s="1"/>
      <c r="J7" s="1"/>
      <c r="K7" s="1"/>
      <c r="L7" s="1" t="e">
        <f t="shared" si="0"/>
        <v>#N/A</v>
      </c>
      <c r="M7" s="1" t="e">
        <f t="shared" si="1"/>
        <v>#N/A</v>
      </c>
      <c r="N7" s="18" t="e">
        <f>VLOOKUP(M7,'表2.获奖金额及对应奖项'!A:D,4,0)</f>
        <v>#N/A</v>
      </c>
      <c r="O7" s="1"/>
      <c r="P7" s="1"/>
      <c r="Q7" s="18" t="e">
        <f t="shared" si="2"/>
        <v>#N/A</v>
      </c>
      <c r="R7" s="18" t="str">
        <f>IF(COUNT(FIND({1,2,3,4,5,6,7,8,9,0},Q7))&gt;0,"","仅证书")</f>
        <v>仅证书</v>
      </c>
    </row>
    <row r="8" spans="1:18" x14ac:dyDescent="0.2">
      <c r="A8" s="1"/>
      <c r="B8" s="1"/>
      <c r="C8" s="2"/>
      <c r="D8" s="1"/>
      <c r="E8" s="1"/>
      <c r="F8" s="1"/>
      <c r="G8" s="1"/>
      <c r="H8" s="18" t="e">
        <f>VLOOKUP(F8,'表1.校区竞赛认定目录（2025年）'!B:C,2,0)</f>
        <v>#N/A</v>
      </c>
      <c r="I8" s="1"/>
      <c r="J8" s="1"/>
      <c r="K8" s="1"/>
      <c r="L8" s="1" t="e">
        <f t="shared" si="0"/>
        <v>#N/A</v>
      </c>
      <c r="M8" s="1" t="e">
        <f t="shared" si="1"/>
        <v>#N/A</v>
      </c>
      <c r="N8" s="18" t="e">
        <f>VLOOKUP(M8,'表2.获奖金额及对应奖项'!A:D,4,0)</f>
        <v>#N/A</v>
      </c>
      <c r="O8" s="1"/>
      <c r="P8" s="1"/>
      <c r="Q8" s="18" t="e">
        <f t="shared" si="2"/>
        <v>#N/A</v>
      </c>
      <c r="R8" s="18" t="str">
        <f>IF(COUNT(FIND({1,2,3,4,5,6,7,8,9,0},Q8))&gt;0,"","仅证书")</f>
        <v>仅证书</v>
      </c>
    </row>
    <row r="9" spans="1:18" x14ac:dyDescent="0.2">
      <c r="A9" s="1"/>
      <c r="B9" s="1"/>
      <c r="C9" s="2"/>
      <c r="D9" s="1"/>
      <c r="E9" s="1"/>
      <c r="F9" s="1"/>
      <c r="G9" s="1"/>
      <c r="H9" s="18" t="e">
        <f>VLOOKUP(F9,'表1.校区竞赛认定目录（2025年）'!B:C,2,0)</f>
        <v>#N/A</v>
      </c>
      <c r="I9" s="1"/>
      <c r="J9" s="1"/>
      <c r="K9" s="1"/>
      <c r="L9" s="1" t="e">
        <f t="shared" si="0"/>
        <v>#N/A</v>
      </c>
      <c r="M9" s="1" t="e">
        <f t="shared" si="1"/>
        <v>#N/A</v>
      </c>
      <c r="N9" s="18" t="e">
        <f>VLOOKUP(M9,'表2.获奖金额及对应奖项'!A:D,4,0)</f>
        <v>#N/A</v>
      </c>
      <c r="O9" s="1"/>
      <c r="P9" s="1"/>
      <c r="Q9" s="18" t="e">
        <f t="shared" si="2"/>
        <v>#N/A</v>
      </c>
      <c r="R9" s="18" t="str">
        <f>IF(COUNT(FIND({1,2,3,4,5,6,7,8,9,0},Q9))&gt;0,"","仅证书")</f>
        <v>仅证书</v>
      </c>
    </row>
    <row r="10" spans="1:18" x14ac:dyDescent="0.2">
      <c r="A10" s="1"/>
      <c r="B10" s="1"/>
      <c r="C10" s="2"/>
      <c r="D10" s="1"/>
      <c r="E10" s="1"/>
      <c r="F10" s="1"/>
      <c r="G10" s="1"/>
      <c r="H10" s="18" t="e">
        <f>VLOOKUP(F10,'表1.校区竞赛认定目录（2025年）'!B:C,2,0)</f>
        <v>#N/A</v>
      </c>
      <c r="I10" s="1"/>
      <c r="J10" s="1"/>
      <c r="K10" s="1"/>
      <c r="L10" s="1" t="e">
        <f t="shared" si="0"/>
        <v>#N/A</v>
      </c>
      <c r="M10" s="1" t="e">
        <f t="shared" si="1"/>
        <v>#N/A</v>
      </c>
      <c r="N10" s="18" t="e">
        <f>VLOOKUP(M10,'表2.获奖金额及对应奖项'!A:D,4,0)</f>
        <v>#N/A</v>
      </c>
      <c r="O10" s="1"/>
      <c r="P10" s="1"/>
      <c r="Q10" s="18" t="e">
        <f t="shared" si="2"/>
        <v>#N/A</v>
      </c>
      <c r="R10" s="18" t="str">
        <f>IF(COUNT(FIND({1,2,3,4,5,6,7,8,9,0},Q10))&gt;0,"","仅证书")</f>
        <v>仅证书</v>
      </c>
    </row>
    <row r="11" spans="1:18" x14ac:dyDescent="0.2">
      <c r="A11" s="1"/>
      <c r="B11" s="1"/>
      <c r="C11" s="2"/>
      <c r="D11" s="1"/>
      <c r="E11" s="1"/>
      <c r="F11" s="1"/>
      <c r="G11" s="1"/>
      <c r="H11" s="18" t="e">
        <f>VLOOKUP(F11,'表1.校区竞赛认定目录（2025年）'!B:C,2,0)</f>
        <v>#N/A</v>
      </c>
      <c r="I11" s="1"/>
      <c r="J11" s="1"/>
      <c r="K11" s="1"/>
      <c r="L11" s="1" t="e">
        <f t="shared" si="0"/>
        <v>#N/A</v>
      </c>
      <c r="M11" s="1" t="e">
        <f t="shared" si="1"/>
        <v>#N/A</v>
      </c>
      <c r="N11" s="18" t="e">
        <f>VLOOKUP(M11,'表2.获奖金额及对应奖项'!A:D,4,0)</f>
        <v>#N/A</v>
      </c>
      <c r="O11" s="1"/>
      <c r="P11" s="1"/>
      <c r="Q11" s="18" t="e">
        <f t="shared" si="2"/>
        <v>#N/A</v>
      </c>
      <c r="R11" s="18" t="str">
        <f>IF(COUNT(FIND({1,2,3,4,5,6,7,8,9,0},Q11))&gt;0,"","仅证书")</f>
        <v>仅证书</v>
      </c>
    </row>
    <row r="12" spans="1:18" ht="23.45" customHeight="1" x14ac:dyDescent="0.2">
      <c r="A12" s="19" t="s">
        <v>129</v>
      </c>
    </row>
  </sheetData>
  <mergeCells count="1">
    <mergeCell ref="A1:R1"/>
  </mergeCells>
  <phoneticPr fontId="2" type="noConversion"/>
  <dataValidations count="6">
    <dataValidation type="list" allowBlank="1" showInputMessage="1" showErrorMessage="1" sqref="K3:K11" xr:uid="{F194564B-A389-44D8-9B8E-91A104CA209B}">
      <formula1>"是,否"</formula1>
    </dataValidation>
    <dataValidation type="list" allowBlank="1" showInputMessage="1" showErrorMessage="1" sqref="J3:J11" xr:uid="{DAC2603D-AC6F-439F-9409-64DE95E70398}">
      <formula1>"特等奖,一等奖,二等奖,三等奖"</formula1>
    </dataValidation>
    <dataValidation type="list" allowBlank="1" showInputMessage="1" showErrorMessage="1" sqref="I3:I11" xr:uid="{91ECEDCE-43CF-49B4-A4FD-E5B7A825E775}">
      <formula1>"国家级,省部级"</formula1>
    </dataValidation>
    <dataValidation type="list" allowBlank="1" showInputMessage="1" showErrorMessage="1" sqref="O3:O11" xr:uid="{1D4B5869-118E-4382-8980-3483E5C0CD3C}">
      <formula1>"个人,团队"</formula1>
    </dataValidation>
    <dataValidation type="list" allowBlank="1" showInputMessage="1" showErrorMessage="1" sqref="E3:E11" xr:uid="{F693D221-C4EF-4C8A-AD9D-8321FEDA7245}">
      <formula1>"竞赛获奖,学术论文,发明专利,软件著作"</formula1>
    </dataValidation>
    <dataValidation type="list" allowBlank="1" showInputMessage="1" showErrorMessage="1" sqref="K3:K11" xr:uid="{08D772F0-C5A1-4592-BA4B-2CA76932CD01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C6D8AF-9A1F-4C96-BC54-1F20E810500F}">
          <x14:formula1>
            <xm:f>'表1.校区竞赛认定目录（2025年）'!$B$3:$B$126</xm:f>
          </x14:formula1>
          <xm:sqref>F3:F11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01DC-0401-40BE-A611-112DAEC8F02F}">
  <dimension ref="A1:C126"/>
  <sheetViews>
    <sheetView workbookViewId="0">
      <selection activeCell="B5" sqref="B5"/>
    </sheetView>
  </sheetViews>
  <sheetFormatPr defaultColWidth="8.25" defaultRowHeight="14.25" x14ac:dyDescent="0.2"/>
  <cols>
    <col min="2" max="2" width="74.375" customWidth="1"/>
    <col min="3" max="3" width="9.625" bestFit="1" customWidth="1"/>
  </cols>
  <sheetData>
    <row r="1" spans="1:3" ht="33" customHeight="1" thickBot="1" x14ac:dyDescent="0.25">
      <c r="A1" s="23" t="s">
        <v>163</v>
      </c>
      <c r="B1" s="23"/>
      <c r="C1" s="23"/>
    </row>
    <row r="2" spans="1:3" ht="15" thickBot="1" x14ac:dyDescent="0.25">
      <c r="A2" s="3" t="s">
        <v>164</v>
      </c>
      <c r="B2" s="4" t="s">
        <v>9</v>
      </c>
      <c r="C2" s="4" t="s">
        <v>165</v>
      </c>
    </row>
    <row r="3" spans="1:3" ht="15" thickBot="1" x14ac:dyDescent="0.25">
      <c r="A3" s="5">
        <v>1</v>
      </c>
      <c r="B3" s="6" t="s">
        <v>84</v>
      </c>
      <c r="C3" s="7" t="s">
        <v>81</v>
      </c>
    </row>
    <row r="4" spans="1:3" ht="15" thickBot="1" x14ac:dyDescent="0.25">
      <c r="A4" s="5">
        <v>2</v>
      </c>
      <c r="B4" s="6" t="s">
        <v>166</v>
      </c>
      <c r="C4" s="7" t="s">
        <v>81</v>
      </c>
    </row>
    <row r="5" spans="1:3" ht="15" thickBot="1" x14ac:dyDescent="0.25">
      <c r="A5" s="5">
        <v>3</v>
      </c>
      <c r="B5" s="6" t="s">
        <v>10</v>
      </c>
      <c r="C5" s="7" t="s">
        <v>81</v>
      </c>
    </row>
    <row r="6" spans="1:3" ht="15" thickBot="1" x14ac:dyDescent="0.25">
      <c r="A6" s="5">
        <v>4</v>
      </c>
      <c r="B6" s="6" t="s">
        <v>11</v>
      </c>
      <c r="C6" s="7" t="s">
        <v>82</v>
      </c>
    </row>
    <row r="7" spans="1:3" ht="15" thickBot="1" x14ac:dyDescent="0.25">
      <c r="A7" s="5">
        <v>5</v>
      </c>
      <c r="B7" s="6" t="s">
        <v>12</v>
      </c>
      <c r="C7" s="7" t="s">
        <v>82</v>
      </c>
    </row>
    <row r="8" spans="1:3" ht="15" thickBot="1" x14ac:dyDescent="0.25">
      <c r="A8" s="5">
        <v>6</v>
      </c>
      <c r="B8" s="6" t="s">
        <v>13</v>
      </c>
      <c r="C8" s="7" t="s">
        <v>82</v>
      </c>
    </row>
    <row r="9" spans="1:3" ht="15" thickBot="1" x14ac:dyDescent="0.25">
      <c r="A9" s="5">
        <v>7</v>
      </c>
      <c r="B9" s="6" t="s">
        <v>14</v>
      </c>
      <c r="C9" s="7" t="s">
        <v>82</v>
      </c>
    </row>
    <row r="10" spans="1:3" ht="15" thickBot="1" x14ac:dyDescent="0.25">
      <c r="A10" s="5">
        <v>8</v>
      </c>
      <c r="B10" s="6" t="s">
        <v>15</v>
      </c>
      <c r="C10" s="7" t="s">
        <v>82</v>
      </c>
    </row>
    <row r="11" spans="1:3" ht="15" thickBot="1" x14ac:dyDescent="0.25">
      <c r="A11" s="5">
        <v>9</v>
      </c>
      <c r="B11" s="6" t="s">
        <v>16</v>
      </c>
      <c r="C11" s="7" t="s">
        <v>82</v>
      </c>
    </row>
    <row r="12" spans="1:3" ht="15" thickBot="1" x14ac:dyDescent="0.25">
      <c r="A12" s="5">
        <v>10</v>
      </c>
      <c r="B12" s="6" t="s">
        <v>17</v>
      </c>
      <c r="C12" s="7" t="s">
        <v>82</v>
      </c>
    </row>
    <row r="13" spans="1:3" ht="15" thickBot="1" x14ac:dyDescent="0.25">
      <c r="A13" s="5">
        <v>11</v>
      </c>
      <c r="B13" s="6" t="s">
        <v>18</v>
      </c>
      <c r="C13" s="7" t="s">
        <v>82</v>
      </c>
    </row>
    <row r="14" spans="1:3" ht="29.25" thickBot="1" x14ac:dyDescent="0.25">
      <c r="A14" s="5">
        <v>12</v>
      </c>
      <c r="B14" s="6" t="s">
        <v>167</v>
      </c>
      <c r="C14" s="7" t="s">
        <v>82</v>
      </c>
    </row>
    <row r="15" spans="1:3" ht="15" thickBot="1" x14ac:dyDescent="0.25">
      <c r="A15" s="5">
        <v>13</v>
      </c>
      <c r="B15" s="6" t="s">
        <v>19</v>
      </c>
      <c r="C15" s="7" t="s">
        <v>82</v>
      </c>
    </row>
    <row r="16" spans="1:3" ht="15" thickBot="1" x14ac:dyDescent="0.25">
      <c r="A16" s="5">
        <v>14</v>
      </c>
      <c r="B16" s="6" t="s">
        <v>20</v>
      </c>
      <c r="C16" s="7" t="s">
        <v>82</v>
      </c>
    </row>
    <row r="17" spans="1:3" ht="15" thickBot="1" x14ac:dyDescent="0.25">
      <c r="A17" s="5">
        <v>15</v>
      </c>
      <c r="B17" s="6" t="s">
        <v>21</v>
      </c>
      <c r="C17" s="7" t="s">
        <v>82</v>
      </c>
    </row>
    <row r="18" spans="1:3" ht="15" thickBot="1" x14ac:dyDescent="0.25">
      <c r="A18" s="5">
        <v>16</v>
      </c>
      <c r="B18" s="6" t="s">
        <v>22</v>
      </c>
      <c r="C18" s="7" t="s">
        <v>82</v>
      </c>
    </row>
    <row r="19" spans="1:3" ht="15" thickBot="1" x14ac:dyDescent="0.25">
      <c r="A19" s="5">
        <v>17</v>
      </c>
      <c r="B19" s="6" t="s">
        <v>23</v>
      </c>
      <c r="C19" s="7" t="s">
        <v>82</v>
      </c>
    </row>
    <row r="20" spans="1:3" ht="15" thickBot="1" x14ac:dyDescent="0.25">
      <c r="A20" s="5">
        <v>18</v>
      </c>
      <c r="B20" s="6" t="s">
        <v>24</v>
      </c>
      <c r="C20" s="7" t="s">
        <v>82</v>
      </c>
    </row>
    <row r="21" spans="1:3" ht="15" thickBot="1" x14ac:dyDescent="0.25">
      <c r="A21" s="5">
        <v>19</v>
      </c>
      <c r="B21" s="6" t="s">
        <v>25</v>
      </c>
      <c r="C21" s="7" t="s">
        <v>82</v>
      </c>
    </row>
    <row r="22" spans="1:3" ht="15" thickBot="1" x14ac:dyDescent="0.25">
      <c r="A22" s="5">
        <v>20</v>
      </c>
      <c r="B22" s="6" t="s">
        <v>26</v>
      </c>
      <c r="C22" s="7" t="s">
        <v>82</v>
      </c>
    </row>
    <row r="23" spans="1:3" ht="15" thickBot="1" x14ac:dyDescent="0.25">
      <c r="A23" s="5">
        <v>21</v>
      </c>
      <c r="B23" s="6" t="s">
        <v>27</v>
      </c>
      <c r="C23" s="7" t="s">
        <v>82</v>
      </c>
    </row>
    <row r="24" spans="1:3" ht="29.25" thickBot="1" x14ac:dyDescent="0.25">
      <c r="A24" s="5">
        <v>22</v>
      </c>
      <c r="B24" s="6" t="s">
        <v>28</v>
      </c>
      <c r="C24" s="7" t="s">
        <v>82</v>
      </c>
    </row>
    <row r="25" spans="1:3" ht="15" thickBot="1" x14ac:dyDescent="0.25">
      <c r="A25" s="5">
        <v>23</v>
      </c>
      <c r="B25" s="6" t="s">
        <v>29</v>
      </c>
      <c r="C25" s="7" t="s">
        <v>82</v>
      </c>
    </row>
    <row r="26" spans="1:3" ht="15" thickBot="1" x14ac:dyDescent="0.25">
      <c r="A26" s="5">
        <v>24</v>
      </c>
      <c r="B26" s="6" t="s">
        <v>30</v>
      </c>
      <c r="C26" s="7" t="s">
        <v>82</v>
      </c>
    </row>
    <row r="27" spans="1:3" ht="15" thickBot="1" x14ac:dyDescent="0.25">
      <c r="A27" s="5">
        <v>25</v>
      </c>
      <c r="B27" s="6" t="s">
        <v>31</v>
      </c>
      <c r="C27" s="7" t="s">
        <v>82</v>
      </c>
    </row>
    <row r="28" spans="1:3" ht="15" thickBot="1" x14ac:dyDescent="0.25">
      <c r="A28" s="5">
        <v>26</v>
      </c>
      <c r="B28" s="6" t="s">
        <v>32</v>
      </c>
      <c r="C28" s="7" t="s">
        <v>82</v>
      </c>
    </row>
    <row r="29" spans="1:3" ht="15" thickBot="1" x14ac:dyDescent="0.25">
      <c r="A29" s="5">
        <v>27</v>
      </c>
      <c r="B29" s="6" t="s">
        <v>33</v>
      </c>
      <c r="C29" s="7" t="s">
        <v>82</v>
      </c>
    </row>
    <row r="30" spans="1:3" ht="15" thickBot="1" x14ac:dyDescent="0.25">
      <c r="A30" s="5">
        <v>28</v>
      </c>
      <c r="B30" s="6" t="s">
        <v>34</v>
      </c>
      <c r="C30" s="7" t="s">
        <v>82</v>
      </c>
    </row>
    <row r="31" spans="1:3" ht="15" thickBot="1" x14ac:dyDescent="0.25">
      <c r="A31" s="5">
        <v>29</v>
      </c>
      <c r="B31" s="6" t="s">
        <v>35</v>
      </c>
      <c r="C31" s="7" t="s">
        <v>82</v>
      </c>
    </row>
    <row r="32" spans="1:3" ht="15" thickBot="1" x14ac:dyDescent="0.25">
      <c r="A32" s="5">
        <v>30</v>
      </c>
      <c r="B32" s="6" t="s">
        <v>36</v>
      </c>
      <c r="C32" s="7" t="s">
        <v>82</v>
      </c>
    </row>
    <row r="33" spans="1:3" ht="29.25" thickBot="1" x14ac:dyDescent="0.25">
      <c r="A33" s="5">
        <v>31</v>
      </c>
      <c r="B33" s="6" t="s">
        <v>37</v>
      </c>
      <c r="C33" s="7" t="s">
        <v>82</v>
      </c>
    </row>
    <row r="34" spans="1:3" ht="15" thickBot="1" x14ac:dyDescent="0.25">
      <c r="A34" s="5">
        <v>32</v>
      </c>
      <c r="B34" s="6" t="s">
        <v>38</v>
      </c>
      <c r="C34" s="7" t="s">
        <v>82</v>
      </c>
    </row>
    <row r="35" spans="1:3" ht="15" thickBot="1" x14ac:dyDescent="0.25">
      <c r="A35" s="5">
        <v>33</v>
      </c>
      <c r="B35" s="6" t="s">
        <v>39</v>
      </c>
      <c r="C35" s="7" t="s">
        <v>82</v>
      </c>
    </row>
    <row r="36" spans="1:3" ht="15" thickBot="1" x14ac:dyDescent="0.25">
      <c r="A36" s="5">
        <v>34</v>
      </c>
      <c r="B36" s="6" t="s">
        <v>40</v>
      </c>
      <c r="C36" s="7" t="s">
        <v>82</v>
      </c>
    </row>
    <row r="37" spans="1:3" ht="15" thickBot="1" x14ac:dyDescent="0.25">
      <c r="A37" s="5">
        <v>35</v>
      </c>
      <c r="B37" s="6" t="s">
        <v>168</v>
      </c>
      <c r="C37" s="7" t="s">
        <v>82</v>
      </c>
    </row>
    <row r="38" spans="1:3" ht="15" thickBot="1" x14ac:dyDescent="0.25">
      <c r="A38" s="5">
        <v>36</v>
      </c>
      <c r="B38" s="6" t="s">
        <v>41</v>
      </c>
      <c r="C38" s="7" t="s">
        <v>82</v>
      </c>
    </row>
    <row r="39" spans="1:3" ht="15" thickBot="1" x14ac:dyDescent="0.25">
      <c r="A39" s="5">
        <v>37</v>
      </c>
      <c r="B39" s="6" t="s">
        <v>42</v>
      </c>
      <c r="C39" s="7" t="s">
        <v>82</v>
      </c>
    </row>
    <row r="40" spans="1:3" ht="15" thickBot="1" x14ac:dyDescent="0.25">
      <c r="A40" s="5">
        <v>38</v>
      </c>
      <c r="B40" s="6" t="s">
        <v>43</v>
      </c>
      <c r="C40" s="7" t="s">
        <v>82</v>
      </c>
    </row>
    <row r="41" spans="1:3" ht="15" thickBot="1" x14ac:dyDescent="0.25">
      <c r="A41" s="5">
        <v>39</v>
      </c>
      <c r="B41" s="6" t="s">
        <v>44</v>
      </c>
      <c r="C41" s="7" t="s">
        <v>82</v>
      </c>
    </row>
    <row r="42" spans="1:3" ht="15" thickBot="1" x14ac:dyDescent="0.25">
      <c r="A42" s="5">
        <v>40</v>
      </c>
      <c r="B42" s="6" t="s">
        <v>45</v>
      </c>
      <c r="C42" s="7" t="s">
        <v>82</v>
      </c>
    </row>
    <row r="43" spans="1:3" ht="15" thickBot="1" x14ac:dyDescent="0.25">
      <c r="A43" s="5">
        <v>41</v>
      </c>
      <c r="B43" s="6" t="s">
        <v>46</v>
      </c>
      <c r="C43" s="7" t="s">
        <v>82</v>
      </c>
    </row>
    <row r="44" spans="1:3" ht="29.25" thickBot="1" x14ac:dyDescent="0.25">
      <c r="A44" s="5">
        <v>42</v>
      </c>
      <c r="B44" s="6" t="s">
        <v>47</v>
      </c>
      <c r="C44" s="7" t="s">
        <v>82</v>
      </c>
    </row>
    <row r="45" spans="1:3" ht="15" thickBot="1" x14ac:dyDescent="0.25">
      <c r="A45" s="5">
        <v>43</v>
      </c>
      <c r="B45" s="6" t="s">
        <v>48</v>
      </c>
      <c r="C45" s="7" t="s">
        <v>82</v>
      </c>
    </row>
    <row r="46" spans="1:3" ht="15" thickBot="1" x14ac:dyDescent="0.25">
      <c r="A46" s="5">
        <v>44</v>
      </c>
      <c r="B46" s="6" t="s">
        <v>49</v>
      </c>
      <c r="C46" s="7" t="s">
        <v>82</v>
      </c>
    </row>
    <row r="47" spans="1:3" ht="15" thickBot="1" x14ac:dyDescent="0.25">
      <c r="A47" s="5">
        <v>45</v>
      </c>
      <c r="B47" s="6" t="s">
        <v>50</v>
      </c>
      <c r="C47" s="7" t="s">
        <v>82</v>
      </c>
    </row>
    <row r="48" spans="1:3" ht="15" thickBot="1" x14ac:dyDescent="0.25">
      <c r="A48" s="5">
        <v>46</v>
      </c>
      <c r="B48" s="6" t="s">
        <v>51</v>
      </c>
      <c r="C48" s="7" t="s">
        <v>82</v>
      </c>
    </row>
    <row r="49" spans="1:3" ht="15" thickBot="1" x14ac:dyDescent="0.25">
      <c r="A49" s="5">
        <v>47</v>
      </c>
      <c r="B49" s="6" t="s">
        <v>52</v>
      </c>
      <c r="C49" s="7" t="s">
        <v>82</v>
      </c>
    </row>
    <row r="50" spans="1:3" ht="15" thickBot="1" x14ac:dyDescent="0.25">
      <c r="A50" s="5">
        <v>48</v>
      </c>
      <c r="B50" s="6" t="s">
        <v>53</v>
      </c>
      <c r="C50" s="7" t="s">
        <v>82</v>
      </c>
    </row>
    <row r="51" spans="1:3" ht="15" thickBot="1" x14ac:dyDescent="0.25">
      <c r="A51" s="5">
        <v>49</v>
      </c>
      <c r="B51" s="6" t="s">
        <v>54</v>
      </c>
      <c r="C51" s="7" t="s">
        <v>82</v>
      </c>
    </row>
    <row r="52" spans="1:3" ht="15" thickBot="1" x14ac:dyDescent="0.25">
      <c r="A52" s="5">
        <v>50</v>
      </c>
      <c r="B52" s="6" t="s">
        <v>55</v>
      </c>
      <c r="C52" s="7" t="s">
        <v>82</v>
      </c>
    </row>
    <row r="53" spans="1:3" ht="15" thickBot="1" x14ac:dyDescent="0.25">
      <c r="A53" s="5">
        <v>51</v>
      </c>
      <c r="B53" s="6" t="s">
        <v>56</v>
      </c>
      <c r="C53" s="7" t="s">
        <v>82</v>
      </c>
    </row>
    <row r="54" spans="1:3" ht="15" thickBot="1" x14ac:dyDescent="0.25">
      <c r="A54" s="5">
        <v>52</v>
      </c>
      <c r="B54" s="6" t="s">
        <v>57</v>
      </c>
      <c r="C54" s="7" t="s">
        <v>82</v>
      </c>
    </row>
    <row r="55" spans="1:3" ht="15" thickBot="1" x14ac:dyDescent="0.25">
      <c r="A55" s="5">
        <v>53</v>
      </c>
      <c r="B55" s="6" t="s">
        <v>58</v>
      </c>
      <c r="C55" s="7" t="s">
        <v>82</v>
      </c>
    </row>
    <row r="56" spans="1:3" ht="15" thickBot="1" x14ac:dyDescent="0.25">
      <c r="A56" s="5">
        <v>54</v>
      </c>
      <c r="B56" s="6" t="s">
        <v>59</v>
      </c>
      <c r="C56" s="7" t="s">
        <v>82</v>
      </c>
    </row>
    <row r="57" spans="1:3" ht="15" thickBot="1" x14ac:dyDescent="0.25">
      <c r="A57" s="5">
        <v>55</v>
      </c>
      <c r="B57" s="6" t="s">
        <v>60</v>
      </c>
      <c r="C57" s="7" t="s">
        <v>82</v>
      </c>
    </row>
    <row r="58" spans="1:3" ht="15" thickBot="1" x14ac:dyDescent="0.25">
      <c r="A58" s="5">
        <v>56</v>
      </c>
      <c r="B58" s="6" t="s">
        <v>61</v>
      </c>
      <c r="C58" s="7" t="s">
        <v>82</v>
      </c>
    </row>
    <row r="59" spans="1:3" ht="15" thickBot="1" x14ac:dyDescent="0.25">
      <c r="A59" s="5">
        <v>57</v>
      </c>
      <c r="B59" s="6" t="s">
        <v>62</v>
      </c>
      <c r="C59" s="7" t="s">
        <v>82</v>
      </c>
    </row>
    <row r="60" spans="1:3" ht="15" thickBot="1" x14ac:dyDescent="0.25">
      <c r="A60" s="5">
        <v>58</v>
      </c>
      <c r="B60" s="6" t="s">
        <v>63</v>
      </c>
      <c r="C60" s="7" t="s">
        <v>82</v>
      </c>
    </row>
    <row r="61" spans="1:3" ht="15" thickBot="1" x14ac:dyDescent="0.25">
      <c r="A61" s="5">
        <v>59</v>
      </c>
      <c r="B61" s="6" t="s">
        <v>64</v>
      </c>
      <c r="C61" s="7" t="s">
        <v>82</v>
      </c>
    </row>
    <row r="62" spans="1:3" ht="15" thickBot="1" x14ac:dyDescent="0.25">
      <c r="A62" s="5">
        <v>60</v>
      </c>
      <c r="B62" s="6" t="s">
        <v>65</v>
      </c>
      <c r="C62" s="7" t="s">
        <v>82</v>
      </c>
    </row>
    <row r="63" spans="1:3" ht="15" thickBot="1" x14ac:dyDescent="0.25">
      <c r="A63" s="5">
        <v>61</v>
      </c>
      <c r="B63" s="6" t="s">
        <v>66</v>
      </c>
      <c r="C63" s="7" t="s">
        <v>82</v>
      </c>
    </row>
    <row r="64" spans="1:3" ht="15" thickBot="1" x14ac:dyDescent="0.25">
      <c r="A64" s="5">
        <v>62</v>
      </c>
      <c r="B64" s="6" t="s">
        <v>67</v>
      </c>
      <c r="C64" s="7" t="s">
        <v>82</v>
      </c>
    </row>
    <row r="65" spans="1:3" ht="15" thickBot="1" x14ac:dyDescent="0.25">
      <c r="A65" s="5">
        <v>63</v>
      </c>
      <c r="B65" s="6" t="s">
        <v>68</v>
      </c>
      <c r="C65" s="7" t="s">
        <v>82</v>
      </c>
    </row>
    <row r="66" spans="1:3" ht="15" thickBot="1" x14ac:dyDescent="0.25">
      <c r="A66" s="5">
        <v>64</v>
      </c>
      <c r="B66" s="6" t="s">
        <v>69</v>
      </c>
      <c r="C66" s="7" t="s">
        <v>82</v>
      </c>
    </row>
    <row r="67" spans="1:3" ht="15" thickBot="1" x14ac:dyDescent="0.25">
      <c r="A67" s="5">
        <v>65</v>
      </c>
      <c r="B67" s="6" t="s">
        <v>70</v>
      </c>
      <c r="C67" s="7" t="s">
        <v>82</v>
      </c>
    </row>
    <row r="68" spans="1:3" ht="15" thickBot="1" x14ac:dyDescent="0.25">
      <c r="A68" s="5">
        <v>66</v>
      </c>
      <c r="B68" s="6" t="s">
        <v>71</v>
      </c>
      <c r="C68" s="7" t="s">
        <v>82</v>
      </c>
    </row>
    <row r="69" spans="1:3" ht="15" thickBot="1" x14ac:dyDescent="0.25">
      <c r="A69" s="5">
        <v>67</v>
      </c>
      <c r="B69" s="6" t="s">
        <v>72</v>
      </c>
      <c r="C69" s="7" t="s">
        <v>82</v>
      </c>
    </row>
    <row r="70" spans="1:3" ht="15" thickBot="1" x14ac:dyDescent="0.25">
      <c r="A70" s="5">
        <v>68</v>
      </c>
      <c r="B70" s="6" t="s">
        <v>73</v>
      </c>
      <c r="C70" s="7" t="s">
        <v>82</v>
      </c>
    </row>
    <row r="71" spans="1:3" ht="15" thickBot="1" x14ac:dyDescent="0.25">
      <c r="A71" s="5">
        <v>69</v>
      </c>
      <c r="B71" s="6" t="s">
        <v>74</v>
      </c>
      <c r="C71" s="7" t="s">
        <v>82</v>
      </c>
    </row>
    <row r="72" spans="1:3" ht="15" thickBot="1" x14ac:dyDescent="0.25">
      <c r="A72" s="5">
        <v>70</v>
      </c>
      <c r="B72" s="6" t="s">
        <v>75</v>
      </c>
      <c r="C72" s="7" t="s">
        <v>82</v>
      </c>
    </row>
    <row r="73" spans="1:3" ht="15" thickBot="1" x14ac:dyDescent="0.25">
      <c r="A73" s="5">
        <v>71</v>
      </c>
      <c r="B73" s="6" t="s">
        <v>76</v>
      </c>
      <c r="C73" s="7" t="s">
        <v>82</v>
      </c>
    </row>
    <row r="74" spans="1:3" ht="15" thickBot="1" x14ac:dyDescent="0.25">
      <c r="A74" s="5">
        <v>72</v>
      </c>
      <c r="B74" s="6" t="s">
        <v>77</v>
      </c>
      <c r="C74" s="7" t="s">
        <v>82</v>
      </c>
    </row>
    <row r="75" spans="1:3" ht="15" thickBot="1" x14ac:dyDescent="0.25">
      <c r="A75" s="5">
        <v>73</v>
      </c>
      <c r="B75" s="6" t="s">
        <v>78</v>
      </c>
      <c r="C75" s="7" t="s">
        <v>82</v>
      </c>
    </row>
    <row r="76" spans="1:3" ht="15" thickBot="1" x14ac:dyDescent="0.25">
      <c r="A76" s="5">
        <v>74</v>
      </c>
      <c r="B76" s="6" t="s">
        <v>79</v>
      </c>
      <c r="C76" s="7" t="s">
        <v>82</v>
      </c>
    </row>
    <row r="77" spans="1:3" ht="15" thickBot="1" x14ac:dyDescent="0.25">
      <c r="A77" s="5">
        <v>75</v>
      </c>
      <c r="B77" s="6" t="s">
        <v>80</v>
      </c>
      <c r="C77" s="7" t="s">
        <v>82</v>
      </c>
    </row>
    <row r="78" spans="1:3" ht="15" thickBot="1" x14ac:dyDescent="0.25">
      <c r="A78" s="5">
        <v>76</v>
      </c>
      <c r="B78" s="6" t="s">
        <v>161</v>
      </c>
      <c r="C78" s="7" t="s">
        <v>82</v>
      </c>
    </row>
    <row r="79" spans="1:3" ht="15" thickBot="1" x14ac:dyDescent="0.25">
      <c r="A79" s="5">
        <v>77</v>
      </c>
      <c r="B79" s="6" t="s">
        <v>160</v>
      </c>
      <c r="C79" s="7" t="s">
        <v>82</v>
      </c>
    </row>
    <row r="80" spans="1:3" ht="15" thickBot="1" x14ac:dyDescent="0.25">
      <c r="A80" s="5">
        <v>78</v>
      </c>
      <c r="B80" s="6" t="s">
        <v>159</v>
      </c>
      <c r="C80" s="7" t="s">
        <v>82</v>
      </c>
    </row>
    <row r="81" spans="1:3" ht="15" thickBot="1" x14ac:dyDescent="0.25">
      <c r="A81" s="5">
        <v>79</v>
      </c>
      <c r="B81" s="6" t="s">
        <v>169</v>
      </c>
      <c r="C81" s="7" t="s">
        <v>82</v>
      </c>
    </row>
    <row r="82" spans="1:3" ht="15" thickBot="1" x14ac:dyDescent="0.25">
      <c r="A82" s="5">
        <v>80</v>
      </c>
      <c r="B82" s="6" t="s">
        <v>158</v>
      </c>
      <c r="C82" s="7" t="s">
        <v>82</v>
      </c>
    </row>
    <row r="83" spans="1:3" ht="15" thickBot="1" x14ac:dyDescent="0.25">
      <c r="A83" s="5">
        <v>81</v>
      </c>
      <c r="B83" s="6" t="s">
        <v>157</v>
      </c>
      <c r="C83" s="7" t="s">
        <v>82</v>
      </c>
    </row>
    <row r="84" spans="1:3" ht="15" thickBot="1" x14ac:dyDescent="0.25">
      <c r="A84" s="5">
        <v>82</v>
      </c>
      <c r="B84" s="6" t="s">
        <v>156</v>
      </c>
      <c r="C84" s="7" t="s">
        <v>82</v>
      </c>
    </row>
    <row r="85" spans="1:3" ht="15" thickBot="1" x14ac:dyDescent="0.25">
      <c r="A85" s="5">
        <v>83</v>
      </c>
      <c r="B85" s="6" t="s">
        <v>155</v>
      </c>
      <c r="C85" s="7" t="s">
        <v>82</v>
      </c>
    </row>
    <row r="86" spans="1:3" ht="15" thickBot="1" x14ac:dyDescent="0.25">
      <c r="A86" s="5">
        <v>84</v>
      </c>
      <c r="B86" s="6" t="s">
        <v>154</v>
      </c>
      <c r="C86" s="7" t="s">
        <v>82</v>
      </c>
    </row>
    <row r="87" spans="1:3" ht="15" thickBot="1" x14ac:dyDescent="0.25">
      <c r="A87" s="5">
        <v>85</v>
      </c>
      <c r="B87" s="6" t="s">
        <v>153</v>
      </c>
      <c r="C87" s="7" t="s">
        <v>82</v>
      </c>
    </row>
    <row r="88" spans="1:3" ht="15" thickBot="1" x14ac:dyDescent="0.25">
      <c r="A88" s="5">
        <v>86</v>
      </c>
      <c r="B88" s="6" t="s">
        <v>152</v>
      </c>
      <c r="C88" s="7" t="s">
        <v>82</v>
      </c>
    </row>
    <row r="89" spans="1:3" ht="15" thickBot="1" x14ac:dyDescent="0.25">
      <c r="A89" s="5">
        <v>87</v>
      </c>
      <c r="B89" s="6" t="s">
        <v>151</v>
      </c>
      <c r="C89" s="7" t="s">
        <v>82</v>
      </c>
    </row>
    <row r="90" spans="1:3" ht="15" thickBot="1" x14ac:dyDescent="0.25">
      <c r="A90" s="5">
        <v>88</v>
      </c>
      <c r="B90" s="6" t="s">
        <v>150</v>
      </c>
      <c r="C90" s="7" t="s">
        <v>82</v>
      </c>
    </row>
    <row r="91" spans="1:3" ht="15" thickBot="1" x14ac:dyDescent="0.25">
      <c r="A91" s="5">
        <v>89</v>
      </c>
      <c r="B91" s="6" t="s">
        <v>170</v>
      </c>
      <c r="C91" s="7" t="s">
        <v>82</v>
      </c>
    </row>
    <row r="92" spans="1:3" ht="15" thickBot="1" x14ac:dyDescent="0.25">
      <c r="A92" s="5">
        <v>90</v>
      </c>
      <c r="B92" s="6" t="s">
        <v>171</v>
      </c>
      <c r="C92" s="7" t="s">
        <v>82</v>
      </c>
    </row>
    <row r="93" spans="1:3" ht="15" thickBot="1" x14ac:dyDescent="0.25">
      <c r="A93" s="5">
        <v>91</v>
      </c>
      <c r="B93" s="6" t="s">
        <v>149</v>
      </c>
      <c r="C93" s="7" t="s">
        <v>82</v>
      </c>
    </row>
    <row r="94" spans="1:3" ht="15" thickBot="1" x14ac:dyDescent="0.25">
      <c r="A94" s="5">
        <v>92</v>
      </c>
      <c r="B94" s="6" t="s">
        <v>148</v>
      </c>
      <c r="C94" s="7" t="s">
        <v>82</v>
      </c>
    </row>
    <row r="95" spans="1:3" ht="15" thickBot="1" x14ac:dyDescent="0.25">
      <c r="A95" s="5">
        <v>93</v>
      </c>
      <c r="B95" s="6" t="s">
        <v>147</v>
      </c>
      <c r="C95" s="7" t="s">
        <v>82</v>
      </c>
    </row>
    <row r="96" spans="1:3" ht="15" thickBot="1" x14ac:dyDescent="0.25">
      <c r="A96" s="5">
        <v>94</v>
      </c>
      <c r="B96" s="6" t="s">
        <v>146</v>
      </c>
      <c r="C96" s="7" t="s">
        <v>82</v>
      </c>
    </row>
    <row r="97" spans="1:3" ht="15" thickBot="1" x14ac:dyDescent="0.25">
      <c r="A97" s="5">
        <v>95</v>
      </c>
      <c r="B97" s="6" t="s">
        <v>145</v>
      </c>
      <c r="C97" s="7" t="s">
        <v>82</v>
      </c>
    </row>
    <row r="98" spans="1:3" ht="15" thickBot="1" x14ac:dyDescent="0.25">
      <c r="A98" s="5">
        <v>96</v>
      </c>
      <c r="B98" s="6" t="s">
        <v>144</v>
      </c>
      <c r="C98" s="7" t="s">
        <v>82</v>
      </c>
    </row>
    <row r="99" spans="1:3" ht="15" thickBot="1" x14ac:dyDescent="0.25">
      <c r="A99" s="5">
        <v>97</v>
      </c>
      <c r="B99" s="20" t="s">
        <v>143</v>
      </c>
      <c r="C99" s="7" t="s">
        <v>82</v>
      </c>
    </row>
    <row r="100" spans="1:3" ht="15" thickBot="1" x14ac:dyDescent="0.25">
      <c r="A100" s="5">
        <v>98</v>
      </c>
      <c r="B100" s="6" t="s">
        <v>142</v>
      </c>
      <c r="C100" s="7" t="s">
        <v>82</v>
      </c>
    </row>
    <row r="101" spans="1:3" ht="15" thickBot="1" x14ac:dyDescent="0.25">
      <c r="A101" s="5">
        <v>99</v>
      </c>
      <c r="B101" s="6" t="s">
        <v>141</v>
      </c>
      <c r="C101" s="7" t="s">
        <v>82</v>
      </c>
    </row>
    <row r="102" spans="1:3" ht="15" thickBot="1" x14ac:dyDescent="0.25">
      <c r="A102" s="5">
        <v>100</v>
      </c>
      <c r="B102" s="6" t="s">
        <v>140</v>
      </c>
      <c r="C102" s="7" t="s">
        <v>82</v>
      </c>
    </row>
    <row r="103" spans="1:3" ht="15" thickBot="1" x14ac:dyDescent="0.25">
      <c r="A103" s="5">
        <v>101</v>
      </c>
      <c r="B103" s="6" t="s">
        <v>139</v>
      </c>
      <c r="C103" s="7" t="s">
        <v>82</v>
      </c>
    </row>
    <row r="104" spans="1:3" ht="15" thickBot="1" x14ac:dyDescent="0.25">
      <c r="A104" s="5">
        <v>102</v>
      </c>
      <c r="B104" s="6" t="s">
        <v>172</v>
      </c>
      <c r="C104" s="7" t="s">
        <v>82</v>
      </c>
    </row>
    <row r="105" spans="1:3" ht="15" thickBot="1" x14ac:dyDescent="0.25">
      <c r="A105" s="5">
        <v>103</v>
      </c>
      <c r="B105" s="6" t="s">
        <v>173</v>
      </c>
      <c r="C105" s="7" t="s">
        <v>82</v>
      </c>
    </row>
    <row r="106" spans="1:3" ht="15" thickBot="1" x14ac:dyDescent="0.25">
      <c r="A106" s="5">
        <v>104</v>
      </c>
      <c r="B106" s="6" t="s">
        <v>174</v>
      </c>
      <c r="C106" s="7" t="s">
        <v>82</v>
      </c>
    </row>
    <row r="107" spans="1:3" ht="15" thickBot="1" x14ac:dyDescent="0.25">
      <c r="A107" s="5">
        <v>105</v>
      </c>
      <c r="B107" s="6" t="s">
        <v>175</v>
      </c>
      <c r="C107" s="7" t="s">
        <v>82</v>
      </c>
    </row>
    <row r="108" spans="1:3" ht="15" thickBot="1" x14ac:dyDescent="0.25">
      <c r="A108" s="5">
        <v>106</v>
      </c>
      <c r="B108" s="6" t="s">
        <v>176</v>
      </c>
      <c r="C108" s="7" t="s">
        <v>82</v>
      </c>
    </row>
    <row r="109" spans="1:3" ht="15" thickBot="1" x14ac:dyDescent="0.25">
      <c r="A109" s="5">
        <v>107</v>
      </c>
      <c r="B109" s="6" t="s">
        <v>177</v>
      </c>
      <c r="C109" s="7" t="s">
        <v>82</v>
      </c>
    </row>
    <row r="110" spans="1:3" ht="15" thickBot="1" x14ac:dyDescent="0.25">
      <c r="A110" s="5">
        <v>108</v>
      </c>
      <c r="B110" s="6" t="s">
        <v>178</v>
      </c>
      <c r="C110" s="7" t="s">
        <v>82</v>
      </c>
    </row>
    <row r="111" spans="1:3" ht="15" thickBot="1" x14ac:dyDescent="0.25">
      <c r="A111" s="5">
        <v>109</v>
      </c>
      <c r="B111" s="6" t="s">
        <v>179</v>
      </c>
      <c r="C111" s="7" t="s">
        <v>82</v>
      </c>
    </row>
    <row r="112" spans="1:3" ht="15" thickBot="1" x14ac:dyDescent="0.25">
      <c r="A112" s="5">
        <v>110</v>
      </c>
      <c r="B112" s="6" t="s">
        <v>180</v>
      </c>
      <c r="C112" s="7" t="s">
        <v>82</v>
      </c>
    </row>
    <row r="113" spans="1:3" ht="15" thickBot="1" x14ac:dyDescent="0.25">
      <c r="A113" s="5">
        <v>111</v>
      </c>
      <c r="B113" s="6" t="s">
        <v>181</v>
      </c>
      <c r="C113" s="7" t="s">
        <v>82</v>
      </c>
    </row>
    <row r="114" spans="1:3" ht="15" thickBot="1" x14ac:dyDescent="0.25">
      <c r="A114" s="5">
        <v>112</v>
      </c>
      <c r="B114" s="6" t="s">
        <v>182</v>
      </c>
      <c r="C114" s="7" t="s">
        <v>82</v>
      </c>
    </row>
    <row r="115" spans="1:3" ht="15" thickBot="1" x14ac:dyDescent="0.25">
      <c r="A115" s="5">
        <v>113</v>
      </c>
      <c r="B115" s="6" t="s">
        <v>183</v>
      </c>
      <c r="C115" s="7" t="s">
        <v>82</v>
      </c>
    </row>
    <row r="116" spans="1:3" ht="15" thickBot="1" x14ac:dyDescent="0.25">
      <c r="A116" s="5">
        <v>114</v>
      </c>
      <c r="B116" s="6" t="s">
        <v>184</v>
      </c>
      <c r="C116" s="7" t="s">
        <v>82</v>
      </c>
    </row>
    <row r="117" spans="1:3" ht="15" thickBot="1" x14ac:dyDescent="0.25">
      <c r="A117" s="5">
        <v>115</v>
      </c>
      <c r="B117" s="6" t="s">
        <v>185</v>
      </c>
      <c r="C117" s="7" t="s">
        <v>82</v>
      </c>
    </row>
    <row r="118" spans="1:3" ht="15" thickBot="1" x14ac:dyDescent="0.25">
      <c r="A118" s="5">
        <v>116</v>
      </c>
      <c r="B118" s="6" t="s">
        <v>186</v>
      </c>
      <c r="C118" s="7" t="s">
        <v>82</v>
      </c>
    </row>
    <row r="119" spans="1:3" ht="15" thickBot="1" x14ac:dyDescent="0.25">
      <c r="A119" s="5">
        <v>117</v>
      </c>
      <c r="B119" s="6" t="s">
        <v>187</v>
      </c>
      <c r="C119" s="7" t="s">
        <v>82</v>
      </c>
    </row>
    <row r="120" spans="1:3" ht="15" thickBot="1" x14ac:dyDescent="0.25">
      <c r="A120" s="5">
        <v>118</v>
      </c>
      <c r="B120" s="6" t="s">
        <v>188</v>
      </c>
      <c r="C120" s="7" t="s">
        <v>82</v>
      </c>
    </row>
    <row r="121" spans="1:3" ht="15" thickBot="1" x14ac:dyDescent="0.25">
      <c r="A121" s="5">
        <v>119</v>
      </c>
      <c r="B121" s="6" t="s">
        <v>189</v>
      </c>
      <c r="C121" s="7" t="s">
        <v>82</v>
      </c>
    </row>
    <row r="122" spans="1:3" ht="15" thickBot="1" x14ac:dyDescent="0.25">
      <c r="A122" s="5">
        <v>120</v>
      </c>
      <c r="B122" s="6" t="s">
        <v>190</v>
      </c>
      <c r="C122" s="7" t="s">
        <v>82</v>
      </c>
    </row>
    <row r="123" spans="1:3" ht="15" thickBot="1" x14ac:dyDescent="0.25">
      <c r="A123" s="5">
        <v>121</v>
      </c>
      <c r="B123" s="6" t="s">
        <v>191</v>
      </c>
      <c r="C123" s="7" t="s">
        <v>82</v>
      </c>
    </row>
    <row r="124" spans="1:3" ht="15" thickBot="1" x14ac:dyDescent="0.25">
      <c r="A124" s="5">
        <v>122</v>
      </c>
      <c r="B124" s="6" t="s">
        <v>192</v>
      </c>
      <c r="C124" s="7" t="s">
        <v>82</v>
      </c>
    </row>
    <row r="125" spans="1:3" ht="15" thickBot="1" x14ac:dyDescent="0.25">
      <c r="A125" s="5">
        <v>123</v>
      </c>
      <c r="B125" s="6" t="s">
        <v>193</v>
      </c>
      <c r="C125" s="7" t="s">
        <v>82</v>
      </c>
    </row>
    <row r="126" spans="1:3" ht="15" thickBot="1" x14ac:dyDescent="0.25">
      <c r="A126" s="5"/>
      <c r="B126" s="6" t="s">
        <v>86</v>
      </c>
      <c r="C126" s="7" t="s">
        <v>87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73FCF-B41F-4B08-BBCE-A6865DB3B43B}">
  <dimension ref="A1:D27"/>
  <sheetViews>
    <sheetView workbookViewId="0">
      <selection activeCell="D2" sqref="D2"/>
    </sheetView>
  </sheetViews>
  <sheetFormatPr defaultRowHeight="14.25" x14ac:dyDescent="0.2"/>
  <cols>
    <col min="1" max="1" width="28.125" bestFit="1" customWidth="1"/>
    <col min="2" max="2" width="30.125" bestFit="1" customWidth="1"/>
  </cols>
  <sheetData>
    <row r="1" spans="1:4" ht="15.75" x14ac:dyDescent="0.2">
      <c r="A1" s="9" t="s">
        <v>91</v>
      </c>
      <c r="B1" s="9" t="s">
        <v>92</v>
      </c>
      <c r="C1" s="9" t="s">
        <v>94</v>
      </c>
      <c r="D1" s="9" t="s">
        <v>97</v>
      </c>
    </row>
    <row r="2" spans="1:4" x14ac:dyDescent="0.2">
      <c r="A2" t="s">
        <v>122</v>
      </c>
      <c r="B2" t="s">
        <v>101</v>
      </c>
      <c r="C2">
        <v>1</v>
      </c>
      <c r="D2" s="8">
        <v>10000</v>
      </c>
    </row>
    <row r="3" spans="1:4" x14ac:dyDescent="0.2">
      <c r="A3" t="s">
        <v>102</v>
      </c>
      <c r="B3" t="s">
        <v>103</v>
      </c>
      <c r="C3">
        <v>2</v>
      </c>
      <c r="D3">
        <v>5000</v>
      </c>
    </row>
    <row r="4" spans="1:4" x14ac:dyDescent="0.2">
      <c r="A4" t="s">
        <v>104</v>
      </c>
      <c r="B4" t="s">
        <v>105</v>
      </c>
      <c r="C4">
        <v>3</v>
      </c>
      <c r="D4">
        <v>2000</v>
      </c>
    </row>
    <row r="5" spans="1:4" x14ac:dyDescent="0.2">
      <c r="A5" t="s">
        <v>106</v>
      </c>
      <c r="C5">
        <v>4</v>
      </c>
      <c r="D5">
        <v>1000</v>
      </c>
    </row>
    <row r="6" spans="1:4" x14ac:dyDescent="0.2">
      <c r="A6" s="11" t="s">
        <v>107</v>
      </c>
      <c r="B6" s="11" t="s">
        <v>108</v>
      </c>
      <c r="C6" s="11">
        <v>5</v>
      </c>
      <c r="D6" s="11">
        <v>1000</v>
      </c>
    </row>
    <row r="7" spans="1:4" x14ac:dyDescent="0.2">
      <c r="A7" s="11" t="s">
        <v>109</v>
      </c>
      <c r="B7" s="11" t="s">
        <v>110</v>
      </c>
      <c r="C7" s="11">
        <v>6</v>
      </c>
      <c r="D7" s="11">
        <v>800</v>
      </c>
    </row>
    <row r="8" spans="1:4" s="13" customFormat="1" x14ac:dyDescent="0.2"/>
    <row r="9" spans="1:4" x14ac:dyDescent="0.2">
      <c r="A9" t="s">
        <v>111</v>
      </c>
      <c r="B9" t="s">
        <v>112</v>
      </c>
      <c r="C9">
        <v>7</v>
      </c>
      <c r="D9">
        <v>3000</v>
      </c>
    </row>
    <row r="10" spans="1:4" x14ac:dyDescent="0.2">
      <c r="A10" t="s">
        <v>113</v>
      </c>
      <c r="B10" t="s">
        <v>114</v>
      </c>
      <c r="C10">
        <v>8</v>
      </c>
      <c r="D10">
        <v>2000</v>
      </c>
    </row>
    <row r="11" spans="1:4" x14ac:dyDescent="0.2">
      <c r="A11" t="s">
        <v>115</v>
      </c>
      <c r="B11" t="s">
        <v>116</v>
      </c>
      <c r="C11">
        <v>9</v>
      </c>
      <c r="D11">
        <v>1500</v>
      </c>
    </row>
    <row r="12" spans="1:4" x14ac:dyDescent="0.2">
      <c r="A12" t="s">
        <v>117</v>
      </c>
      <c r="C12">
        <v>10</v>
      </c>
      <c r="D12">
        <v>1000</v>
      </c>
    </row>
    <row r="13" spans="1:4" x14ac:dyDescent="0.2">
      <c r="A13" s="11" t="s">
        <v>118</v>
      </c>
      <c r="B13" s="11" t="s">
        <v>119</v>
      </c>
      <c r="C13" s="11">
        <v>11</v>
      </c>
      <c r="D13" s="11">
        <v>1000</v>
      </c>
    </row>
    <row r="14" spans="1:4" x14ac:dyDescent="0.2">
      <c r="A14" s="11" t="s">
        <v>120</v>
      </c>
      <c r="B14" s="11" t="s">
        <v>121</v>
      </c>
      <c r="C14" s="11">
        <v>12</v>
      </c>
      <c r="D14" s="11">
        <v>800</v>
      </c>
    </row>
    <row r="15" spans="1:4" x14ac:dyDescent="0.2">
      <c r="A15" t="s">
        <v>96</v>
      </c>
      <c r="B15" t="s">
        <v>96</v>
      </c>
      <c r="C15">
        <v>13</v>
      </c>
      <c r="D15" s="10" t="s">
        <v>98</v>
      </c>
    </row>
    <row r="16" spans="1:4" hidden="1" x14ac:dyDescent="0.2">
      <c r="A16" t="s">
        <v>101</v>
      </c>
      <c r="C16">
        <v>1</v>
      </c>
      <c r="D16" s="8">
        <v>10000</v>
      </c>
    </row>
    <row r="17" spans="1:4" hidden="1" x14ac:dyDescent="0.2">
      <c r="A17" t="s">
        <v>103</v>
      </c>
      <c r="C17">
        <v>2</v>
      </c>
      <c r="D17">
        <v>5000</v>
      </c>
    </row>
    <row r="18" spans="1:4" hidden="1" x14ac:dyDescent="0.2">
      <c r="A18" t="s">
        <v>105</v>
      </c>
      <c r="C18">
        <v>3</v>
      </c>
      <c r="D18">
        <v>2000</v>
      </c>
    </row>
    <row r="19" spans="1:4" hidden="1" x14ac:dyDescent="0.2">
      <c r="C19">
        <v>4</v>
      </c>
      <c r="D19">
        <v>1000</v>
      </c>
    </row>
    <row r="20" spans="1:4" hidden="1" x14ac:dyDescent="0.2">
      <c r="A20" s="11" t="s">
        <v>108</v>
      </c>
      <c r="C20" s="11">
        <v>5</v>
      </c>
      <c r="D20" s="11">
        <v>1000</v>
      </c>
    </row>
    <row r="21" spans="1:4" hidden="1" x14ac:dyDescent="0.2">
      <c r="A21" s="11" t="s">
        <v>110</v>
      </c>
      <c r="C21" s="11">
        <v>6</v>
      </c>
      <c r="D21" s="11">
        <v>800</v>
      </c>
    </row>
    <row r="22" spans="1:4" hidden="1" x14ac:dyDescent="0.2">
      <c r="A22" t="s">
        <v>112</v>
      </c>
      <c r="C22">
        <v>7</v>
      </c>
      <c r="D22">
        <v>3000</v>
      </c>
    </row>
    <row r="23" spans="1:4" hidden="1" x14ac:dyDescent="0.2">
      <c r="A23" t="s">
        <v>114</v>
      </c>
      <c r="C23">
        <v>8</v>
      </c>
      <c r="D23">
        <v>2000</v>
      </c>
    </row>
    <row r="24" spans="1:4" hidden="1" x14ac:dyDescent="0.2">
      <c r="A24" t="s">
        <v>116</v>
      </c>
      <c r="C24">
        <v>9</v>
      </c>
      <c r="D24">
        <v>1500</v>
      </c>
    </row>
    <row r="25" spans="1:4" hidden="1" x14ac:dyDescent="0.2">
      <c r="C25">
        <v>10</v>
      </c>
      <c r="D25">
        <v>1000</v>
      </c>
    </row>
    <row r="26" spans="1:4" hidden="1" x14ac:dyDescent="0.2">
      <c r="A26" s="11" t="s">
        <v>119</v>
      </c>
      <c r="C26" s="11">
        <v>11</v>
      </c>
      <c r="D26" s="11">
        <v>1000</v>
      </c>
    </row>
    <row r="27" spans="1:4" hidden="1" x14ac:dyDescent="0.2">
      <c r="A27" s="11" t="s">
        <v>121</v>
      </c>
      <c r="C27" s="11">
        <v>12</v>
      </c>
      <c r="D27" s="11">
        <v>800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附件4 科技创新奖学金汇总表（学生）</vt:lpstr>
      <vt:lpstr>表1.校区竞赛认定目录（2025年）</vt:lpstr>
      <vt:lpstr>表2.获奖金额及对应奖项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杨絮</dc:creator>
  <cp:lastModifiedBy>Xu Yang</cp:lastModifiedBy>
  <dcterms:created xsi:type="dcterms:W3CDTF">2024-11-08T08:46:19Z</dcterms:created>
  <dcterms:modified xsi:type="dcterms:W3CDTF">2025-09-28T12:12:34Z</dcterms:modified>
</cp:coreProperties>
</file>